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125" tabRatio="739" firstSheet="12" activeTab="16"/>
  </bookViews>
  <sheets>
    <sheet name="封面" sheetId="1" r:id="rId1"/>
    <sheet name="目录" sheetId="2" r:id="rId2"/>
    <sheet name="甘肃省人民代表大会常务委员会办公厅整体支出绩效自评表" sheetId="3" r:id="rId3"/>
    <sheet name="部门预算项目支出绩效自评结果汇总表" sheetId="4" r:id="rId4"/>
    <sheet name="办报补贴-人之声报社（部门本级）" sheetId="5" r:id="rId5"/>
    <sheet name="办刊补贴-人大研究杂志社（部门本级）" sheetId="6" r:id="rId6"/>
    <sheet name="各委员会及研究室专项经费（部门本级）" sheetId="7" r:id="rId7"/>
    <sheet name="管护费（部门本级）" sheetId="8" r:id="rId8"/>
    <sheet name="立法经费（部门本级）" sheetId="9" r:id="rId9"/>
    <sheet name="全国人大代表集中经费及在北京期间费用（部门本级）" sheetId="10" r:id="rId10"/>
    <sheet name="全省人代会经费（部门本级）" sheetId="11" r:id="rId11"/>
    <sheet name="省人大常委会会议费（部门本级）" sheetId="12" r:id="rId12"/>
    <sheet name="省人大代表活动及培训费（部门本级）" sheetId="13" r:id="rId13"/>
    <sheet name="网络运维费（部门本级）" sheetId="14" r:id="rId14"/>
    <sheet name="文印及保密工作经费（部门本级）" sheetId="15" r:id="rId15"/>
    <sheet name="物业管理费（部门本级）" sheetId="16" r:id="rId16"/>
    <sheet name="业务费（部门本级）" sheetId="17" r:id="rId17"/>
    <sheet name="Sheet1" sheetId="18" r:id="rId18"/>
  </sheets>
  <calcPr calcId="144525"/>
</workbook>
</file>

<file path=xl/sharedStrings.xml><?xml version="1.0" encoding="utf-8"?>
<sst xmlns="http://schemas.openxmlformats.org/spreadsheetml/2006/main" count="559">
  <si>
    <t>附件1</t>
  </si>
  <si>
    <r>
      <t>2021年度省级预算执行情况绩效自评报表</t>
    </r>
    <r>
      <rPr>
        <b/>
        <sz val="28"/>
        <color theme="1"/>
        <rFont val="宋体"/>
        <charset val="134"/>
      </rPr>
      <t xml:space="preserve">
</t>
    </r>
  </si>
  <si>
    <t>编报部门（单位公章）：甘肃省人民代表大会常务委员会办公厅</t>
  </si>
  <si>
    <t>编报日期：2022年2月</t>
  </si>
  <si>
    <t>联系人及电话：黄梅   8921224</t>
  </si>
  <si>
    <t>2021年度省级预算执行情况绩效自评报表目录</t>
  </si>
  <si>
    <t>一、部门自评报告</t>
  </si>
  <si>
    <t>二、部门整体支出自评表</t>
  </si>
  <si>
    <t>三、部门预算项目支出绩效自评结果汇总表</t>
  </si>
  <si>
    <r>
      <rPr>
        <sz val="12"/>
        <color theme="1"/>
        <rFont val="宋体"/>
        <charset val="134"/>
      </rPr>
      <t>1.</t>
    </r>
    <r>
      <rPr>
        <sz val="12"/>
        <color theme="1"/>
        <rFont val="宋体"/>
        <charset val="134"/>
      </rPr>
      <t>办报补贴（部门本级）</t>
    </r>
  </si>
  <si>
    <r>
      <rPr>
        <sz val="11"/>
        <color theme="1"/>
        <rFont val="宋体"/>
        <charset val="134"/>
      </rPr>
      <t>2.</t>
    </r>
    <r>
      <rPr>
        <sz val="11"/>
        <color theme="1"/>
        <rFont val="宋体"/>
        <charset val="134"/>
      </rPr>
      <t>办刊补贴（部门本级）</t>
    </r>
  </si>
  <si>
    <r>
      <rPr>
        <sz val="11"/>
        <color theme="1"/>
        <rFont val="宋体"/>
        <charset val="134"/>
      </rPr>
      <t>3.</t>
    </r>
    <r>
      <rPr>
        <sz val="11"/>
        <color theme="1"/>
        <rFont val="宋体"/>
        <charset val="134"/>
      </rPr>
      <t>各委员会及研究室专项经费（部门本级）</t>
    </r>
  </si>
  <si>
    <r>
      <rPr>
        <sz val="11"/>
        <color theme="1"/>
        <rFont val="宋体"/>
        <charset val="134"/>
      </rPr>
      <t>4.</t>
    </r>
    <r>
      <rPr>
        <sz val="11"/>
        <color theme="1"/>
        <rFont val="宋体"/>
        <charset val="134"/>
      </rPr>
      <t>管护费（部门本级）</t>
    </r>
  </si>
  <si>
    <r>
      <rPr>
        <sz val="11"/>
        <color theme="1"/>
        <rFont val="宋体"/>
        <charset val="134"/>
      </rPr>
      <t>5.</t>
    </r>
    <r>
      <rPr>
        <sz val="11"/>
        <color theme="1"/>
        <rFont val="宋体"/>
        <charset val="134"/>
      </rPr>
      <t>立法经费（部门本级）</t>
    </r>
  </si>
  <si>
    <r>
      <rPr>
        <sz val="11"/>
        <color theme="1"/>
        <rFont val="宋体"/>
        <charset val="134"/>
      </rPr>
      <t>6.</t>
    </r>
    <r>
      <rPr>
        <sz val="11"/>
        <color theme="1"/>
        <rFont val="宋体"/>
        <charset val="134"/>
      </rPr>
      <t>全国人大代表集中经费及在北京期间费用（部门本级）</t>
    </r>
  </si>
  <si>
    <r>
      <rPr>
        <sz val="11"/>
        <color theme="1"/>
        <rFont val="宋体"/>
        <charset val="134"/>
      </rPr>
      <t>7.</t>
    </r>
    <r>
      <rPr>
        <sz val="11"/>
        <color theme="1"/>
        <rFont val="宋体"/>
        <charset val="134"/>
      </rPr>
      <t>全省人代会经费（部门本级）</t>
    </r>
  </si>
  <si>
    <r>
      <rPr>
        <sz val="11"/>
        <color theme="1"/>
        <rFont val="宋体"/>
        <charset val="134"/>
      </rPr>
      <t>8.</t>
    </r>
    <r>
      <rPr>
        <sz val="11"/>
        <color theme="1"/>
        <rFont val="宋体"/>
        <charset val="134"/>
      </rPr>
      <t>省人大常委会会议费（部门本级）</t>
    </r>
  </si>
  <si>
    <r>
      <rPr>
        <sz val="11"/>
        <color theme="1"/>
        <rFont val="宋体"/>
        <charset val="134"/>
      </rPr>
      <t>9.</t>
    </r>
    <r>
      <rPr>
        <sz val="11"/>
        <color theme="1"/>
        <rFont val="宋体"/>
        <charset val="134"/>
      </rPr>
      <t>省人大代表活动及培训费（部门本级）</t>
    </r>
  </si>
  <si>
    <r>
      <rPr>
        <sz val="11"/>
        <color theme="1"/>
        <rFont val="宋体"/>
        <charset val="134"/>
      </rPr>
      <t>10.</t>
    </r>
    <r>
      <rPr>
        <sz val="11"/>
        <color theme="1"/>
        <rFont val="宋体"/>
        <charset val="134"/>
      </rPr>
      <t>网络运维费（部门本级）</t>
    </r>
  </si>
  <si>
    <r>
      <rPr>
        <sz val="11"/>
        <color theme="1"/>
        <rFont val="宋体"/>
        <charset val="134"/>
      </rPr>
      <t>11.</t>
    </r>
    <r>
      <rPr>
        <sz val="11"/>
        <color theme="1"/>
        <rFont val="宋体"/>
        <charset val="134"/>
      </rPr>
      <t>文印及保密工作经费（部门本级）</t>
    </r>
  </si>
  <si>
    <r>
      <rPr>
        <sz val="11"/>
        <color theme="1"/>
        <rFont val="宋体"/>
        <charset val="134"/>
      </rPr>
      <t>12.</t>
    </r>
    <r>
      <rPr>
        <sz val="11"/>
        <color theme="1"/>
        <rFont val="宋体"/>
        <charset val="134"/>
      </rPr>
      <t>物业管理费（部门本级）</t>
    </r>
  </si>
  <si>
    <r>
      <rPr>
        <sz val="11"/>
        <color theme="1"/>
        <rFont val="宋体"/>
        <charset val="134"/>
      </rPr>
      <t>13.</t>
    </r>
    <r>
      <rPr>
        <sz val="11"/>
        <color theme="1"/>
        <rFont val="宋体"/>
        <charset val="134"/>
      </rPr>
      <t>业务费（部门本级）</t>
    </r>
  </si>
  <si>
    <t>2021年度甘肃省人民代表大会常务委员会办公厅整体支出绩效自评表</t>
  </si>
  <si>
    <t>部门（单位）名称</t>
  </si>
  <si>
    <t>甘肃省人民代表大会常务委员会办公厅</t>
  </si>
  <si>
    <t>年度资金预算情况</t>
  </si>
  <si>
    <t>部门整体支出</t>
  </si>
  <si>
    <t>年初预算数（万元）</t>
  </si>
  <si>
    <t>全年预算数
（万元）</t>
  </si>
  <si>
    <t>实际支出数
（万元）</t>
  </si>
  <si>
    <t>执行率</t>
  </si>
  <si>
    <t>分值</t>
  </si>
  <si>
    <t>得分</t>
  </si>
  <si>
    <t>全年支出</t>
  </si>
  <si>
    <t>其中：基本支出</t>
  </si>
  <si>
    <t>项目支出</t>
  </si>
  <si>
    <t>年度总体绩效目标
完成情况</t>
  </si>
  <si>
    <t>预期目标</t>
  </si>
  <si>
    <t>目标实际完成情况</t>
  </si>
  <si>
    <r>
      <rPr>
        <b/>
        <sz val="11"/>
        <color rgb="FF000000"/>
        <rFont val="宋体"/>
        <charset val="134"/>
      </rPr>
      <t>目标1：</t>
    </r>
    <r>
      <rPr>
        <sz val="11"/>
        <color rgb="FF000000"/>
        <rFont val="宋体"/>
        <charset val="134"/>
      </rPr>
      <t>坚持以习近平新时代中国特色社会主义思想统揽和指导人大工作。</t>
    </r>
  </si>
  <si>
    <r>
      <rPr>
        <b/>
        <sz val="11"/>
        <color rgb="FF000000"/>
        <rFont val="宋体"/>
        <charset val="134"/>
      </rPr>
      <t>目标1完成情况：</t>
    </r>
    <r>
      <rPr>
        <sz val="11"/>
        <color rgb="FF000000"/>
        <rFont val="宋体"/>
        <charset val="134"/>
      </rPr>
      <t>召开省市县三级人大常委会深入学习贯彻党的十九届六中全会和中央人大工作会议精神、持续深入学习贯彻习近平法治思想、习近平总书记关于坚持和完善人民代表大会制度的重要思想交流会，统一思想、统一意志、统一行动，忠诚拥护“两个确立”、坚决做到“两个维护”，为新时代加强和改进人大工作注入强大思想和行动力量。</t>
    </r>
  </si>
  <si>
    <r>
      <rPr>
        <b/>
        <sz val="11"/>
        <color rgb="FF000000"/>
        <rFont val="宋体"/>
        <charset val="134"/>
      </rPr>
      <t>目标2：</t>
    </r>
    <r>
      <rPr>
        <sz val="11"/>
        <color rgb="FF000000"/>
        <rFont val="宋体"/>
        <charset val="134"/>
      </rPr>
      <t>应构建共建共治共享新格局的实践需要，加快相关领域立法，着力推动社会治理体系和治理能力现代化。</t>
    </r>
  </si>
  <si>
    <r>
      <rPr>
        <b/>
        <sz val="11"/>
        <color rgb="FF000000"/>
        <rFont val="宋体"/>
        <charset val="134"/>
      </rPr>
      <t>目标2完成情况：</t>
    </r>
    <r>
      <rPr>
        <sz val="11"/>
        <color rgb="FF000000"/>
        <rFont val="宋体"/>
        <charset val="134"/>
      </rPr>
      <t>制定禁毒条例和公安机关警务辅助人员管理条例，夯实社会治理基层基础，全力维护社会和谐稳定。制定社会信用条例，加强社会信用管理，规范社会信用服务，健全社会信用体系。修订水路交通管理条例，依法加强安全监管，提高安全保障能力。积极践行全过程人民民主，重新制定甘肃省人民代表大会议事规则并提请本次大会审议，不断提高人民代表大会议事质量和效率。</t>
    </r>
  </si>
  <si>
    <r>
      <rPr>
        <b/>
        <sz val="11"/>
        <color rgb="FF000000"/>
        <rFont val="宋体"/>
        <charset val="134"/>
      </rPr>
      <t>目标2：</t>
    </r>
    <r>
      <rPr>
        <sz val="11"/>
        <color rgb="FF000000"/>
        <rFont val="宋体"/>
        <charset val="134"/>
      </rPr>
      <t>大力弘扬宪法精神，加强宪法学习宣传，召开国家宪法日座谈会，组织选举任命的国家机关工作人员进行宪法宣誓。</t>
    </r>
  </si>
  <si>
    <r>
      <rPr>
        <b/>
        <sz val="11"/>
        <color rgb="FF000000"/>
        <rFont val="宋体"/>
        <charset val="134"/>
      </rPr>
      <t>目标2完成情况：</t>
    </r>
    <r>
      <rPr>
        <sz val="11"/>
        <color rgb="FF000000"/>
        <rFont val="宋体"/>
        <charset val="134"/>
      </rPr>
      <t>按照全国人大常委会和省委的安排部署，对长江流域保护、行政处罚、营商环境、计划生育等方面法规开展了4次专项清理工作，并举一反三，对全省现行有效的法规进行了全面清理，对因上位法修改、机构改革和“放管服”改革相关部门名称职能变化、国家现行政策调整等原因需作修改的法规，全部列入立法计划进行修改。同时，制定《甘肃省地方性法规动态清理办法》，建立动态清理机制，确保地方性法规与上位法保持一致。强化备案审查制度和能力建设，修订规范性文件备案审查规定，听取和审议规范性文件备案审查工作情况报告，推进全省地方性法规和规范性文件数据库建设，依法对报备的113件规范性文件进行审查。加强立法指导，规范市州报批法规流程步骤，依法批准有关市州、自治县报批法规33件。</t>
    </r>
  </si>
  <si>
    <r>
      <rPr>
        <b/>
        <sz val="11"/>
        <color rgb="FF000000"/>
        <rFont val="宋体"/>
        <charset val="134"/>
      </rPr>
      <t>目标2：</t>
    </r>
    <r>
      <rPr>
        <sz val="11"/>
        <color rgb="FF000000"/>
        <rFont val="宋体"/>
        <charset val="134"/>
      </rPr>
      <t>听取和审议省政府关于法治政府建设情况的报告，围绕深化“放管服”改革、综合执法体制改革等提出建议。</t>
    </r>
  </si>
  <si>
    <r>
      <rPr>
        <b/>
        <sz val="11"/>
        <color rgb="FF000000"/>
        <rFont val="宋体"/>
        <charset val="134"/>
      </rPr>
      <t>目标2完成情况：</t>
    </r>
    <r>
      <rPr>
        <sz val="11"/>
        <color rgb="FF000000"/>
        <rFont val="宋体"/>
        <charset val="134"/>
      </rPr>
      <t>听取和审议全省“七五”普法决议执行情况和“八五”普法工作意见的报告，作出关于开展第八个五年法治宣传教育的决议。健全人大信访转交办理反馈和协调机制，全年共受理群众来信来访1336件（次），交办重要信访事项105件。</t>
    </r>
  </si>
  <si>
    <t>一级指标</t>
  </si>
  <si>
    <t>二级指标</t>
  </si>
  <si>
    <t>三级指标</t>
  </si>
  <si>
    <t>年度指标值</t>
  </si>
  <si>
    <t>实际完成值</t>
  </si>
  <si>
    <t>偏差原因分析
及改进措施</t>
  </si>
  <si>
    <t>部门管理</t>
  </si>
  <si>
    <t>资金投入</t>
  </si>
  <si>
    <t>基本支出预算执行率</t>
  </si>
  <si>
    <t>=100%</t>
  </si>
  <si>
    <t/>
  </si>
  <si>
    <t>项目支出预算执行率</t>
  </si>
  <si>
    <t>“三公经费”控制率</t>
  </si>
  <si>
    <t>≤100%</t>
  </si>
  <si>
    <t>结转结余变动率</t>
  </si>
  <si>
    <t>≤0%</t>
  </si>
  <si>
    <t>=131.65%</t>
  </si>
  <si>
    <t>受疫情影响，部分工作未开展，后续将根据实际情况，对具体工作进行合理安排。</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</si>
  <si>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</si>
  <si>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</si>
  <si>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</si>
  <si>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</si>
  <si>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</si>
  <si>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</si>
  <si>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</si>
  <si>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</si>
  <si>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</si>
  <si>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</si>
  <si>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</si>
  <si>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</si>
  <si>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</si>
  <si>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</si>
  <si>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</si>
  <si>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举行常委会会议</t>
  </si>
  <si>
    <t>&gt;=7次</t>
  </si>
  <si>
    <t>=7次</t>
  </si>
  <si>
    <t>开展执法检查数</t>
  </si>
  <si>
    <t>&gt;=5次</t>
  </si>
  <si>
    <t>=5次</t>
  </si>
  <si>
    <t>开展专题调研数</t>
  </si>
  <si>
    <t>&gt;=6次</t>
  </si>
  <si>
    <t>=6次</t>
  </si>
  <si>
    <t>组织刊播新闻报道数</t>
  </si>
  <si>
    <t>&gt;=2000件</t>
  </si>
  <si>
    <t>=2000件</t>
  </si>
  <si>
    <t>审议地方性法规案数</t>
  </si>
  <si>
    <t>&gt;=52件</t>
  </si>
  <si>
    <t>=52件</t>
  </si>
  <si>
    <t>省十三届人大四次会议期间代表提出建议答复率</t>
  </si>
  <si>
    <t>群众来信来访受理及时性</t>
  </si>
  <si>
    <t>及时</t>
  </si>
  <si>
    <t>市州、自治县报批法规批准及时性</t>
  </si>
  <si>
    <t>人大换届选举及时性</t>
  </si>
  <si>
    <t>部门效果目标</t>
  </si>
  <si>
    <t>全省民主政治建设促进性</t>
  </si>
  <si>
    <t>促进</t>
  </si>
  <si>
    <t>民生服务保障性</t>
  </si>
  <si>
    <t>保障</t>
  </si>
  <si>
    <t>立法机制完善性</t>
  </si>
  <si>
    <t>完善</t>
  </si>
  <si>
    <t>执法司法工作规范性</t>
  </si>
  <si>
    <t>议案建议办理质量提升性</t>
  </si>
  <si>
    <t>提升</t>
  </si>
  <si>
    <t>法制教育宣传促进性</t>
  </si>
  <si>
    <t>服务对象满意度</t>
  </si>
  <si>
    <t>管理人员满意度</t>
  </si>
  <si>
    <t>≥90%</t>
  </si>
  <si>
    <t>=90%</t>
  </si>
  <si>
    <t>职工满意度</t>
  </si>
  <si>
    <t>能力建设</t>
  </si>
  <si>
    <t>长效管理</t>
  </si>
  <si>
    <t>中期规划建设完备程度</t>
  </si>
  <si>
    <t>完备</t>
  </si>
  <si>
    <t>人力资源建设</t>
  </si>
  <si>
    <t>人员培训机制完备性</t>
  </si>
  <si>
    <t>档案管理</t>
  </si>
  <si>
    <t>档案管理完备性</t>
  </si>
  <si>
    <t>合计</t>
  </si>
  <si>
    <t>2021年度省级部门预算支出项目绩效自评结果汇总表</t>
  </si>
  <si>
    <t>序号</t>
  </si>
  <si>
    <t>项目名称</t>
  </si>
  <si>
    <t>主管部门</t>
  </si>
  <si>
    <t>项目资金（万元）</t>
  </si>
  <si>
    <t>自评
得分</t>
  </si>
  <si>
    <t>备
注</t>
  </si>
  <si>
    <t>全年预算数（A）</t>
  </si>
  <si>
    <t>全年执
行数（B）</t>
  </si>
  <si>
    <t>执行率
（B/A）</t>
  </si>
  <si>
    <t>小计</t>
  </si>
  <si>
    <t>当年财
政拨款</t>
  </si>
  <si>
    <t>上年结
转资金</t>
  </si>
  <si>
    <t>其他
资金</t>
  </si>
  <si>
    <t>办报补贴-人之声报社
（部门本级）</t>
  </si>
  <si>
    <t>办刊补贴-人大研究杂志社
（部门本级）</t>
  </si>
  <si>
    <t>各委员会及研究室专项经费
（部门本级）</t>
  </si>
  <si>
    <t>管护费（部门本级）</t>
  </si>
  <si>
    <t>立法经费（部门本级）</t>
  </si>
  <si>
    <t>全国人大代表集中经费及在
北京期间费用（部门本级）</t>
  </si>
  <si>
    <t>全省人代会经费（部门本级）</t>
  </si>
  <si>
    <t>省人大常委会会议费
（部门本级）</t>
  </si>
  <si>
    <t>省人大代表活动及培训费
（部门本级）</t>
  </si>
  <si>
    <t>网络运维费（部门本级）</t>
  </si>
  <si>
    <t>文印及保密工作经费
（部门本级）</t>
  </si>
  <si>
    <t>物业管理费（部门本级）</t>
  </si>
  <si>
    <t>业务费（部门本级）</t>
  </si>
  <si>
    <t>2021年部门预算项目支出绩效自评表</t>
  </si>
  <si>
    <t>项目名称：</t>
  </si>
  <si>
    <t>办报补贴（部门本级）</t>
  </si>
  <si>
    <t>主管部门：</t>
  </si>
  <si>
    <t>甘肃省人民代表大会
常务委员会办公厅</t>
  </si>
  <si>
    <t>实施单位：</t>
  </si>
  <si>
    <t>人之声报社</t>
  </si>
  <si>
    <t>年度资金总额</t>
  </si>
  <si>
    <t>年初预算数
（万元）</t>
  </si>
  <si>
    <t>全年预算数（万元）</t>
  </si>
  <si>
    <t>全年执行数
（万元）</t>
  </si>
  <si>
    <t>执行率
（%）</t>
  </si>
  <si>
    <t>其中：财政拨款</t>
  </si>
  <si>
    <t>-</t>
  </si>
  <si>
    <t>上年结转资金</t>
  </si>
  <si>
    <t>其他资金</t>
  </si>
  <si>
    <t>年度
总体目标</t>
  </si>
  <si>
    <t>实际完成情况</t>
  </si>
  <si>
    <t>全年我社计划编发《人民之声》90期以上，约276万字；由人民之声报社负责内容编辑和发布的新媒体平台“甘肃人大”客户端共上传信息1297条，约324万字，照常委会党组和机关党组的要求，宣传报道中始终坚持正确的政治方向，不断强化创新意识、服务意识、策划意识、责任意识，努力对全省各级人大的重点工作、焦点工作、亮点工作进行准确、及时、充分的报道，努力对全省各级人大代表的履职风采进行充分展示。</t>
  </si>
  <si>
    <t>2021年度，我社报纸编纂印刷期数90期，报纸邮发次数达到了40余次，刊登发表社会投稿篇数达到了600余篇，在手机客户端上传信息达到了1000余条，集中采访次数达到了2次，按照常委会党组和机关党组的要 求，宣传报道中始终坚持正确的政治方 向，不断强化创新意识、服务意识、策 划意识、责任意识，努力对全省各级人 大的重点工作、焦点工作、亮点工作进 行准确、及时、充分的报道，努力对全 省各级人大代表的履职风采进行充分展 示，较好地完成了年度各项工作任务。</t>
  </si>
  <si>
    <t>实际
完成值</t>
  </si>
  <si>
    <t>分值
（权重）</t>
  </si>
  <si>
    <t>指标
得分</t>
  </si>
  <si>
    <t>产出指标</t>
  </si>
  <si>
    <t>数量指标</t>
  </si>
  <si>
    <t>报纸编纂印刷期数</t>
  </si>
  <si>
    <t>&gt;=90期</t>
  </si>
  <si>
    <t>=90期</t>
  </si>
  <si>
    <t>报纸邮发次数</t>
  </si>
  <si>
    <t>&gt;=40次</t>
  </si>
  <si>
    <t>=40次</t>
  </si>
  <si>
    <t>刊登发表社会投稿篇数</t>
  </si>
  <si>
    <t>&gt;=600篇</t>
  </si>
  <si>
    <t>=600篇</t>
  </si>
  <si>
    <t>手机客户端上传信息条数</t>
  </si>
  <si>
    <t>&gt;=1000条</t>
  </si>
  <si>
    <t>=1000条</t>
  </si>
  <si>
    <t>组织集中采访次数</t>
  </si>
  <si>
    <t>&gt;=2次</t>
  </si>
  <si>
    <t>=2次</t>
  </si>
  <si>
    <t>质量指标</t>
  </si>
  <si>
    <t>报纸编纂印刷审核通过率</t>
  </si>
  <si>
    <t>集中采访任务完成率</t>
  </si>
  <si>
    <t>&gt;=100%</t>
  </si>
  <si>
    <t>社会投稿征用率</t>
  </si>
  <si>
    <t>&gt;=50%</t>
  </si>
  <si>
    <t>=50%</t>
  </si>
  <si>
    <t>手机客户信息上传准确率</t>
  </si>
  <si>
    <t>时效指标</t>
  </si>
  <si>
    <t>报纸邮发及时性</t>
  </si>
  <si>
    <t>集中采访工作开展及时性</t>
  </si>
  <si>
    <t>社会集中投稿征稿及时性</t>
  </si>
  <si>
    <t>手机客户端信息上传及时性</t>
  </si>
  <si>
    <t>印刷编纂及时性</t>
  </si>
  <si>
    <t>效益指标</t>
  </si>
  <si>
    <t>社会效益指标</t>
  </si>
  <si>
    <t>社会风气改善</t>
  </si>
  <si>
    <t>改善</t>
  </si>
  <si>
    <t>社会正能量提升</t>
  </si>
  <si>
    <t>可持续影响指标</t>
  </si>
  <si>
    <t>长效管理机制</t>
  </si>
  <si>
    <t>政策宣传情况</t>
  </si>
  <si>
    <t>到位</t>
  </si>
  <si>
    <t>=98%</t>
  </si>
  <si>
    <t>偏离原因：我报社定期编 发《人民之声》，在“甘肃 人大”客户端 发布信息后， 虽然对坚持和完善人民代表大会制度，做好全省人大工作具有一定的促进作用，但与我单位的预期目标仍存在一定的差距。改进措施：在今后的工作中，我报社将 结合各级人大代表和人大工作者的建议，在《人民之声》发布更多更好的作品，及时充分地宣传 我省人大工作的创新实践， 高质量发展做出更大贡献。</t>
  </si>
  <si>
    <t>满意度指标</t>
  </si>
  <si>
    <t>读者满意度</t>
  </si>
  <si>
    <t>&gt;=90%</t>
  </si>
  <si>
    <t>总分</t>
  </si>
  <si>
    <t>办刊补贴（部门本级）</t>
  </si>
  <si>
    <t>人大研究杂志社</t>
  </si>
  <si>
    <t>全年执行数（万元）</t>
  </si>
  <si>
    <t>执行率（%）</t>
  </si>
  <si>
    <t>年度总体目标</t>
  </si>
  <si>
    <t>《人大研究》杂志是经国家新闻出版署批准公开发行的正式期刊，甘肃省一级期刊，全国惟一的人民代表大会制度学术期刊。本刊坚持与时俱进，不断完善办刊思路，深化对社会主义民主法制建设的理论和人大实际工作的研究，反映政治文明建设的理论成果，在保持人大理论期刊特色的基础上，力求更加贴近实践、贴近读者。此项目为财政延续性项目，2021年财政预拨付《人大研究》杂志社办刊补贴为27万元，为保证杂志的正常运转，其中：印刷费13万元，邮电费1万元，劳务费（是杂志作者稿费）6万元，补各项费用缺口7万元。这此不足以维持杂志的运转，恳请财政明年能增加办刊补贴经费，至少维持以前年度的经费数。</t>
  </si>
  <si>
    <t>2021年度，我社按照年初计划共出版杂志12期，发表文章达到200篇，支付了邮寄资料的费用次数12次，完成了年初设定的各项目标，坚持与时俱进，不断完善办刊思路，深化对社会主义民主法制建设的理论和人大实际工作的研究，反映政治文明建设的理论成果，在保持人大理论期刊特色的基础上，力求更加贴近实践、贴近读者。</t>
  </si>
  <si>
    <t>分值（权重）</t>
  </si>
  <si>
    <t>指标得分</t>
  </si>
  <si>
    <t>出版杂志</t>
  </si>
  <si>
    <t>&gt;=12期</t>
  </si>
  <si>
    <t>=12期</t>
  </si>
  <si>
    <t>发表文章</t>
  </si>
  <si>
    <t>&gt;=200篇</t>
  </si>
  <si>
    <t>=200篇</t>
  </si>
  <si>
    <t>支付邮寄资料费用次数</t>
  </si>
  <si>
    <t>=12次</t>
  </si>
  <si>
    <t>发表文章质量优秀率</t>
  </si>
  <si>
    <t>&gt;=95%</t>
  </si>
  <si>
    <t>=95%</t>
  </si>
  <si>
    <t>杂志出版质量</t>
  </si>
  <si>
    <t>良好</t>
  </si>
  <si>
    <t>邮费拨付及时性</t>
  </si>
  <si>
    <t>杂志出版及时性</t>
  </si>
  <si>
    <t>成本指标</t>
  </si>
  <si>
    <t>成本节约率</t>
  </si>
  <si>
    <t>&lt;=3%</t>
  </si>
  <si>
    <t>=0%</t>
  </si>
  <si>
    <t>有效提升</t>
  </si>
  <si>
    <t>信息共享率</t>
  </si>
  <si>
    <t>读者群满意度</t>
  </si>
  <si>
    <t>各委员会及研究室专项经费（部门本级）</t>
  </si>
  <si>
    <t>2021年度，该项经费计划用于，一是宣传经费及资料室经费支出，主要用全国人代会期间甘肃代表团宣传活动、省人代会和常委会每年六次例会宣传活动、宣传资料购置和宣传器材更新，以及机关资料室图书更新购置支出。二是信访工作费用支出，主要用于信访缠诉户遣返费，信访滞留人员收容费，上访人员特殊困难补助费，动用保安人员维持治安等费用支出。组织会议、培训及调研5次以上，组织接访次数1000次以上，新闻报道2000条，项目奖金到位及时，保证了当年工作任务的顺利完成。</t>
  </si>
  <si>
    <t>2021年度，我单位组织会议、培训调研次数达到17次，组织接访次数达到了1000次以上，完成了年初设定的目标，为促进全省经济社会发展和民主政治建设作出了积极贡献。</t>
  </si>
  <si>
    <t>偏差原因分析及改进措施</t>
  </si>
  <si>
    <t>会议、培训及调研次数</t>
  </si>
  <si>
    <t>=17次</t>
  </si>
  <si>
    <t>偏离原因：因年初绩效目标设定不规范，实际完成值有所误差，导致扣分。改进措施：下年度将结合本年度情况合理设置指标和目标值。</t>
  </si>
  <si>
    <t>接访次数</t>
  </si>
  <si>
    <t>&gt;=1000次</t>
  </si>
  <si>
    <t>=1000次</t>
  </si>
  <si>
    <t>接访任务完成率</t>
  </si>
  <si>
    <t>宣传培训主符合度</t>
  </si>
  <si>
    <t>新闻宣传及时性</t>
  </si>
  <si>
    <t>信访人员接待及时性</t>
  </si>
  <si>
    <t>保障立法调研任务顺利完成</t>
  </si>
  <si>
    <t>档案管理机制</t>
  </si>
  <si>
    <t>各部门协作率</t>
  </si>
  <si>
    <t>基层社会人员满意度</t>
  </si>
  <si>
    <t>机关后勤服务中心</t>
  </si>
  <si>
    <t>我单位计划：1.做好林场现有绿化成效，做好防洪防火防虫害2.完成复整清淤面5亩，补植造林面积8亩3.做好兰州市南北两山绿化工作，补植造林面积大于等于8亩，复整清淤面积大于等于5亩，林场绿化面积等于432.50亩。</t>
  </si>
  <si>
    <t>2021年度，我单位按照计划补植造林面积8亩；复整清淤面积5亩；聘用了防汛人员15人；数量落实率达到了90%;维护林场荒山绿化面积达到了432.50亩，林场南北两山绿化区域逐年增加，城区空气质量得到了很大的改善。</t>
  </si>
  <si>
    <t>补植造林面积</t>
  </si>
  <si>
    <t>&gt;=8亩</t>
  </si>
  <si>
    <t>=8亩</t>
  </si>
  <si>
    <t>复整清淤面积</t>
  </si>
  <si>
    <t>&gt;=5亩</t>
  </si>
  <si>
    <t>=5亩</t>
  </si>
  <si>
    <t>聘用防汛人员数量</t>
  </si>
  <si>
    <t>=15人</t>
  </si>
  <si>
    <t>数量落实率（%）</t>
  </si>
  <si>
    <t>维护林场荒山绿化面积</t>
  </si>
  <si>
    <t>=432.50亩</t>
  </si>
  <si>
    <t>复整清澈达标率</t>
  </si>
  <si>
    <t>绿化面积达标率</t>
  </si>
  <si>
    <t>&gt;=80%</t>
  </si>
  <si>
    <t>=80%</t>
  </si>
  <si>
    <t>苗木成活率</t>
  </si>
  <si>
    <t>复整清淤及时性</t>
  </si>
  <si>
    <t>林地绿化及时性</t>
  </si>
  <si>
    <t>林地设施维护及时性</t>
  </si>
  <si>
    <t>聘用人员到位及时性</t>
  </si>
  <si>
    <t>绿化养护及时率</t>
  </si>
  <si>
    <t>生态效益指标</t>
  </si>
  <si>
    <t>安宁区南北两山环境绿化</t>
  </si>
  <si>
    <t>=85%</t>
  </si>
  <si>
    <t>偏离原因：我单位已按照方案进行了绿化工作，但该项工作还需进一步加强，与预期的目标还存在一定的差距。改进措施：在后续的工作中，我单位将进一步加强绿化区域，改善南北两山的绿化环境。</t>
  </si>
  <si>
    <t>空气质量提升</t>
  </si>
  <si>
    <t>有所提升</t>
  </si>
  <si>
    <t>偏离原因：2021年度，我单位已完成了相应的工作，小区域内空气质量得到了一定的改善，但与预期目标之间还存在一定的距离。改进措施：在今后的工作中，我单位会继续开展 荒山的绿化工作，提高该区域的空气质量。</t>
  </si>
  <si>
    <t>绿化成果保持度</t>
  </si>
  <si>
    <t>长期</t>
  </si>
  <si>
    <t>苗木购置</t>
  </si>
  <si>
    <t>按需</t>
  </si>
  <si>
    <t>水泵等维护设备</t>
  </si>
  <si>
    <t>林场维护人员满意度</t>
  </si>
  <si>
    <t>2021年度，该项经费计划用于，一是立法论证支出、公众参与地方性立法支出、地方性立法调研支出、地方性法规起草支出、地方性法规委托起草支出、地方性法规的普及宣传活动；二是配合、接待中华环保世纪行组委会及办公室、记者团开展活动；三是保障召开对口联系单位和各市（州）、县（区）人大内务司法工作座谈会，购置案件审判监督管理流程软件系统和检察案件办理监督管理流程软件系统等支出组织调研考察30次，组织各类培训、会议、活动30次，开展执法检查5次，法规数据库建设维护1次，审议地方性法规15件，四是财政预决算审核监督支出，财政预算草案及其执行情况以及开展经济工作监督，进行专题工作调研、举办相关工作会议、学习培训、聘请专家等项目支出。</t>
  </si>
  <si>
    <t>2021年度，我单位组织共审议地方性法规案52件，其中制定9件、修改23件、废止9件、初审11件；听取和审议“一府一委两院”工作报告21项，开展执法检查5项、专题调研6项，作出决议4项；审议通过任免案38个，任免国家工作人员138人次，为促进全省经济社会发展和民主政治建设作出了积极贡献。</t>
  </si>
  <si>
    <t>法规数据库建设维护次数</t>
  </si>
  <si>
    <t>&gt;=1次</t>
  </si>
  <si>
    <t>=1次</t>
  </si>
  <si>
    <t>法规文本释义汇编等印刷出版册数</t>
  </si>
  <si>
    <t>&gt;=1000册</t>
  </si>
  <si>
    <t>=1000册</t>
  </si>
  <si>
    <t>购买维护系统数量</t>
  </si>
  <si>
    <t>&gt;=1套</t>
  </si>
  <si>
    <t>=1套</t>
  </si>
  <si>
    <t>论证会座谈会听证会场次</t>
  </si>
  <si>
    <t>&gt;=10次</t>
  </si>
  <si>
    <t>=10次</t>
  </si>
  <si>
    <t>聘请立法论证专家人数</t>
  </si>
  <si>
    <t>&gt;=30人</t>
  </si>
  <si>
    <t>=30人</t>
  </si>
  <si>
    <t>审议地方性法规</t>
  </si>
  <si>
    <t>&gt;=15件</t>
  </si>
  <si>
    <t>修订、废止条例</t>
  </si>
  <si>
    <t>&gt;=1部</t>
  </si>
  <si>
    <t>=1部</t>
  </si>
  <si>
    <t>政府规范性文件合法审查数</t>
  </si>
  <si>
    <t>&gt;=1件</t>
  </si>
  <si>
    <t>=11件</t>
  </si>
  <si>
    <t>制定、修改、废止地方性法规</t>
  </si>
  <si>
    <t>&gt;=5部</t>
  </si>
  <si>
    <t>=41件</t>
  </si>
  <si>
    <t>组织调研考察次数</t>
  </si>
  <si>
    <t>&gt;=30次</t>
  </si>
  <si>
    <t>=30次</t>
  </si>
  <si>
    <t>组织各类培训、会议、活动次数</t>
  </si>
  <si>
    <t>组织开展中华环保世纪行宣传活动次数</t>
  </si>
  <si>
    <t>组织起草决定</t>
  </si>
  <si>
    <t>购置设备验收合格率</t>
  </si>
  <si>
    <t>规范性文件备案审查合格率</t>
  </si>
  <si>
    <t>论证专家的专业符合度</t>
  </si>
  <si>
    <t>培训宣传的主题符合度</t>
  </si>
  <si>
    <t>条例法案适用度</t>
  </si>
  <si>
    <t>系统支行稳定率</t>
  </si>
  <si>
    <t>印制材料验收合格率</t>
  </si>
  <si>
    <t>法规文本释义汇编等印刷及时性</t>
  </si>
  <si>
    <t>规范性文件备案审查及时性</t>
  </si>
  <si>
    <t>论证会座谈会听证会举办及时性</t>
  </si>
  <si>
    <t>培训、宣传、活动开展及时性</t>
  </si>
  <si>
    <t>系统故障响应及时性</t>
  </si>
  <si>
    <t>系统维护及购置及时性</t>
  </si>
  <si>
    <t>修订及废止法规条例及时性</t>
  </si>
  <si>
    <t>社会大众法律知晓度</t>
  </si>
  <si>
    <t>提高</t>
  </si>
  <si>
    <t>条例实施对社会的影响度</t>
  </si>
  <si>
    <t>完善立法机制，立法质量提升率</t>
  </si>
  <si>
    <t>环境治理覆盖率</t>
  </si>
  <si>
    <t>部门协作率</t>
  </si>
  <si>
    <t>参与立法人员满意度</t>
  </si>
  <si>
    <t>社会人群满意度</t>
  </si>
  <si>
    <t>全国人大代表集中经费及在北京期间费用（部门本级）</t>
  </si>
  <si>
    <t>2021年度，该项经费计划用于：一是在甘的全国人大代表的会前培训、食宿、省内交通、会议场租、办公用品购置、新闻宣传等费用支出；二是全国人代会期间，部分会议工作人员及领导秘书，全国人大未安排食宿。这些人员的住宿、伙食等费用支出；三是北京会议期间其他必要开支。</t>
  </si>
  <si>
    <t>2021年度，我单位顺利完成了在北京会议期间的工作，保障了会议期间食宿安排、办公用品所需，租用所需会议场、车辆，服务保障在甘全国人大代表在参加全国人代会前的各项活动开展。</t>
  </si>
  <si>
    <t>办公用品种类数</t>
  </si>
  <si>
    <t>&gt;=3样</t>
  </si>
  <si>
    <t>=3样</t>
  </si>
  <si>
    <t>会议场租用次数</t>
  </si>
  <si>
    <t>&gt;=3次</t>
  </si>
  <si>
    <t>=3次</t>
  </si>
  <si>
    <t>每日会议用车次数</t>
  </si>
  <si>
    <t>&gt;=4次</t>
  </si>
  <si>
    <t>=4次</t>
  </si>
  <si>
    <t>我省人大代表参会人数</t>
  </si>
  <si>
    <t>&gt;=50人</t>
  </si>
  <si>
    <t>=50人</t>
  </si>
  <si>
    <t>办公用品配备到位率</t>
  </si>
  <si>
    <t>服务保障工作到位率</t>
  </si>
  <si>
    <t>租赁场地的达标率</t>
  </si>
  <si>
    <t>办公用品到位及时性</t>
  </si>
  <si>
    <t>服务保障工作及时性</t>
  </si>
  <si>
    <t>会议场地租赁及时性</t>
  </si>
  <si>
    <t>成本控制率</t>
  </si>
  <si>
    <t>保障人代会的正常开展</t>
  </si>
  <si>
    <t>政治任务实现率</t>
  </si>
  <si>
    <t>实现</t>
  </si>
  <si>
    <t>部门协助率</t>
  </si>
  <si>
    <t>=92%</t>
  </si>
  <si>
    <t>代表对服务保障满意率</t>
  </si>
  <si>
    <t>人代会是由各民族的代表参加，能反映各族人民的意志和利益，保证各民族人民行使当家作主的民主权力，不仅管理本民族的大事，而且 参加管理国家大事，从而行使其在维护国家统一和民族团结中能发挥重要作用。省人代会也是联系人民群众的重要渠道，维护社会安定的重要保障。2019年度，该项经费计划用于参会人员的食宿、办公用品及资料的购置、印刷排版、会议厅场租费、会议期间新闻宣传、交通运输、医疗卫生、信访安全等费用的支出。省人民代表大会召开1次，会期约4天左右，代表及工作人员约1000人。</t>
  </si>
  <si>
    <t>2021年度，人代会参会人员400人以上，购买办公用品、资料书400余份、会议场所租赁次数14次。会议期间配发文件数量达到了10000份，宣传次数3次，会议共召开了4天，圆满完成了各项工作任务。</t>
  </si>
  <si>
    <t>参加省人代会议人数</t>
  </si>
  <si>
    <t>&gt;=400人</t>
  </si>
  <si>
    <t>=460人</t>
  </si>
  <si>
    <t>购买办公用品、资料书</t>
  </si>
  <si>
    <t>&gt;=400份</t>
  </si>
  <si>
    <t>=400份</t>
  </si>
  <si>
    <t>会议场所租赁数</t>
  </si>
  <si>
    <t>&gt;=14次</t>
  </si>
  <si>
    <t>=14次</t>
  </si>
  <si>
    <t>会议期间配发文件数量</t>
  </si>
  <si>
    <t>&gt;=10000份</t>
  </si>
  <si>
    <t>=10001份</t>
  </si>
  <si>
    <t>人代会新闻宣传次数</t>
  </si>
  <si>
    <t>人代会租用车辆数量</t>
  </si>
  <si>
    <t>&gt;=8次</t>
  </si>
  <si>
    <t>=8次</t>
  </si>
  <si>
    <t>省人代会召开天数</t>
  </si>
  <si>
    <t>&gt;=4天</t>
  </si>
  <si>
    <t>=4天</t>
  </si>
  <si>
    <t>参会人员到位率</t>
  </si>
  <si>
    <t>购置资料的验收合格率</t>
  </si>
  <si>
    <t>会议期间后勤服务保障效率</t>
  </si>
  <si>
    <t>办公用品购置及配发的及时性</t>
  </si>
  <si>
    <t>参会人员到位及时性</t>
  </si>
  <si>
    <t>服务保障及时性</t>
  </si>
  <si>
    <t>会议场所租赁及时性</t>
  </si>
  <si>
    <t>会议所需车辆租赁及时性</t>
  </si>
  <si>
    <t>人代会新闻宣传及时性</t>
  </si>
  <si>
    <t>保障我省人代会的顺利开展</t>
  </si>
  <si>
    <t>政治任务实现</t>
  </si>
  <si>
    <t>各新闻媒体对大会的要闻报道</t>
  </si>
  <si>
    <t>会议期间安保人员数量配备达标率（%）</t>
  </si>
  <si>
    <t>会议期间新闻宣传、交通运输、医疗卫生、安全保卫、信访等部门配合程度</t>
  </si>
  <si>
    <t>高度配合</t>
  </si>
  <si>
    <t>省人大代表满意度</t>
  </si>
  <si>
    <t>=89%</t>
  </si>
  <si>
    <t>偏离原因：问卷调查中样本容量低，个别满意度问卷评分较低，进而影响了总体满意度得分。改进措施：根据问卷调查对我们的工作进行调整，不断完善，加大问卷调查容量，真正了解受益群众对改项目实施满意度的情况。</t>
  </si>
  <si>
    <t>省人大常委会会议费（部门本级）</t>
  </si>
  <si>
    <t>加强和改进了立法工作，发挥人大及其常委会在立法中的主导作用；加强和改进法律 实施工作，使人大及其常委会成为全面担负起宪法法律赋予和各项职责；加强和改进与人大代表特别是人民群众的联系，使国家权力机关成为同人民群众保持密切联系的代表机关。</t>
  </si>
  <si>
    <t>2021年度召开省人大常委会会议7次，会议召开过程中，做好相应的服务保障工作，同时认真起草印发会议通知、主持讲话及各类会议文件，做好会议记录、会议纪要、印发会议简报。</t>
  </si>
  <si>
    <t>办公用品购置种类</t>
  </si>
  <si>
    <t>&gt;=3种</t>
  </si>
  <si>
    <t>=3种</t>
  </si>
  <si>
    <t>会议召开场次</t>
  </si>
  <si>
    <t>会议筹备及会务工作达标率</t>
  </si>
  <si>
    <t>办公用品发放及时性</t>
  </si>
  <si>
    <t>会议筹备及时性</t>
  </si>
  <si>
    <t>监督检查及时性</t>
  </si>
  <si>
    <t>法制宣传教育覆盖率</t>
  </si>
  <si>
    <t>相关部门配合程度</t>
  </si>
  <si>
    <t>参会委员满意率</t>
  </si>
  <si>
    <t>省人大代表活动及培训费（部门本级）</t>
  </si>
  <si>
    <t>创建“人大代表之家”是推动各级人大代表更好地联系 人民群众的重要举措，加强新时期基层人大代表工作、推动 代表闭会期间活动经常化、制度化、规范化。开展“人大代 表在行动”活动，是各级人大及其常委会围绕中心、服务大 局，改进和加强人大工作的重要抓手。把代表履职和参与扶 贫很好地结合起来，按照统筹兼顾、就地就近、自愿参与、 量力而行、积极作为的原则，动员各级人大代表发挥自身优 势，带头建言献策，带头促进社会和谐。</t>
  </si>
  <si>
    <t>2021年度，各级组织开展培训及活动，把代表履职和参与扶贫很好地结合起来，按照统筹兼顾、就地就近、自愿 参与、量力而行、积极作为的原则，动员各级人大代表发挥自身优势，带头建言献策，带头促进了社会和谐。</t>
  </si>
  <si>
    <t>参与培训人数</t>
  </si>
  <si>
    <t>&gt;=100人</t>
  </si>
  <si>
    <t>=100人</t>
  </si>
  <si>
    <t>培训场次</t>
  </si>
  <si>
    <t>人大代表视察调研次数</t>
  </si>
  <si>
    <t>省人大代表数</t>
  </si>
  <si>
    <t>&gt;=500人</t>
  </si>
  <si>
    <t>=500人</t>
  </si>
  <si>
    <t>资料订阅人数</t>
  </si>
  <si>
    <t>&gt;=500份</t>
  </si>
  <si>
    <t>参与活动人大代表到位率</t>
  </si>
  <si>
    <t>代表履职活动完成率</t>
  </si>
  <si>
    <t>开展培训及活动主题符合度</t>
  </si>
  <si>
    <t>培训人数完成率</t>
  </si>
  <si>
    <t>人大代表视察调研工作完成率</t>
  </si>
  <si>
    <t>调研活动组织安排及时性</t>
  </si>
  <si>
    <t>培训及活动开展及时性</t>
  </si>
  <si>
    <t>资料订阅及时性</t>
  </si>
  <si>
    <t>促进我省社会关系和谐</t>
  </si>
  <si>
    <t>各部门之间的配合度</t>
  </si>
  <si>
    <t>省人大代表对培训、活动的满意率</t>
  </si>
  <si>
    <t>1、对机关信息化项目进行规划、建设及运行、维护； 2、为机关决策咨询提供专题信息服务； 3、负责机关计算机设备及网络、信息系统、机房的运行维护和使用管理；4、做好机关会议、会场的信息技术保障；负责机关工作人员信息化知识、技能培训。2021年计划运行维护网络、信息平台数8个以上，开发升级软件数量1个以上；以提高机关工作人员工作效率。</t>
  </si>
  <si>
    <t>2021年度，我单位维护网络、信息平台8个，开发升级软件数量1个，保障了各项工作的开展，提高了机关工作人员的办公效率。</t>
  </si>
  <si>
    <t>开发升级软件数量</t>
  </si>
  <si>
    <t>&gt;=1个</t>
  </si>
  <si>
    <t>=1个</t>
  </si>
  <si>
    <t>运行维护网络、信息平台数</t>
  </si>
  <si>
    <t>&gt;=8个</t>
  </si>
  <si>
    <t>=8个</t>
  </si>
  <si>
    <t>软件开发升级验收合格率</t>
  </si>
  <si>
    <t>网络、信息平台运行稳定率</t>
  </si>
  <si>
    <t>&gt;=98%</t>
  </si>
  <si>
    <t>财务监控有效性</t>
  </si>
  <si>
    <t>有效</t>
  </si>
  <si>
    <t>软件开发升级及时性</t>
  </si>
  <si>
    <t>及时性</t>
  </si>
  <si>
    <t>网络、信息平台维护及时性</t>
  </si>
  <si>
    <t>提高机关工作人员工作效率</t>
  </si>
  <si>
    <t>偏离原因长效管理机制不完善；改进措施：根据历年参考数据，将不断健全长效管理机制。</t>
  </si>
  <si>
    <t>信息共享机制</t>
  </si>
  <si>
    <t>系统、网络使用人员满意度（%）</t>
  </si>
  <si>
    <t>文印及保密工作经费（部门本级）</t>
  </si>
  <si>
    <t>保密经费保障机关日常保密工作不出问题，按保密工作需求配备保密设备及耗材等，及时对保密设备维护和检修，做好机关保密宣传教育工作的顺利开展。文印费可以顺利保障省人代会及常委会上各类文件的排版印刷以及机关日常工作文件的排版印刷。</t>
  </si>
  <si>
    <t>2021年度，我单位按年初计划，定期组织召开保密培训工作，本年度开展保密培训工作1次，保密设备及时配备到位，按保密工作需求配备保密设备及耗材等，及时对保密设备维护和检修，及时开展机关保密宣传教育，印刷材料次数达到10000余次。文印费可以顺利保障省人代会及常委会上各类文件的排版印刷以及机关日常工作文件的排版印刷。</t>
  </si>
  <si>
    <t>保密培训场次</t>
  </si>
  <si>
    <t>购置维护保密设备及软件</t>
  </si>
  <si>
    <t>购置维护密码通信设备</t>
  </si>
  <si>
    <t>购置维护涉密载体销毁设备</t>
  </si>
  <si>
    <t>印刷材料份数</t>
  </si>
  <si>
    <t>=100000册</t>
  </si>
  <si>
    <t>=100001册</t>
  </si>
  <si>
    <t>支付文印费次数</t>
  </si>
  <si>
    <t>保密培训主题符合度</t>
  </si>
  <si>
    <t>购置保密配套设备质量合格率</t>
  </si>
  <si>
    <t>印刷规范性</t>
  </si>
  <si>
    <t>保密设备维修及时性</t>
  </si>
  <si>
    <t>较及时</t>
  </si>
  <si>
    <t>材料印刷及时性</t>
  </si>
  <si>
    <t>配备保密有耗材及时性</t>
  </si>
  <si>
    <t>日常工作保障度</t>
  </si>
  <si>
    <t>部门协作度</t>
  </si>
  <si>
    <t>长期机制管理</t>
  </si>
  <si>
    <t>偏离原因档案管理机制不健全；改进措施：根据历年参考数据，将不断健全档案管理机制。</t>
  </si>
  <si>
    <t>信息化共享</t>
  </si>
  <si>
    <t>文件材料使用者满意度（%）</t>
  </si>
  <si>
    <t>保证建筑物及其设施的安全使用，保证各种设施设备的正常运行，延长建筑物及其设施的使用寿命。对设备设施进行检查和验收，以及日常维修养护。。</t>
  </si>
  <si>
    <t>2021年度，完成办公场所日常维修养护，全面做好机关基础设施设备的日常维护保养，对水、电、暖气等基础设施和电梯、空调、锅炉、热水器等专用设备定期进行维护保养，发现问题，及时联系维保单位进行检查维修。</t>
  </si>
  <si>
    <t>办公场地面积</t>
  </si>
  <si>
    <t>=23056平方米</t>
  </si>
  <si>
    <t>劳务派遣人员数</t>
  </si>
  <si>
    <t>维护电梯数量</t>
  </si>
  <si>
    <t>=9个</t>
  </si>
  <si>
    <t>维护锅炉次数</t>
  </si>
  <si>
    <t>维护绿化面积</t>
  </si>
  <si>
    <t>&gt;=27168平方米</t>
  </si>
  <si>
    <t>=27168平方米</t>
  </si>
  <si>
    <t>电梯运行稳定性</t>
  </si>
  <si>
    <t>稳定</t>
  </si>
  <si>
    <t>锅炉运行稳定性</t>
  </si>
  <si>
    <t>绿化植被养护率</t>
  </si>
  <si>
    <t>办公环境维护及时性</t>
  </si>
  <si>
    <t>劳务派遣人员到位及时性</t>
  </si>
  <si>
    <t>设施设备维修维护及时性</t>
  </si>
  <si>
    <t>人大常委会正常工作保障</t>
  </si>
  <si>
    <t>配套设备到位率</t>
  </si>
  <si>
    <t>工作人员满意度</t>
  </si>
  <si>
    <t>甘肃省人民代表大会常务委员会办公厅、机关后勤服务中心</t>
  </si>
  <si>
    <t>该项经费用于，一是供给关系不在省人大机关的常委会专职委员、领导秘书及司机约50人的日常办公、水电、取暖、邮电、省内公务出行等支出。二是省人大常委会机关办公取暖、车辆运行等公务支出。三是省人大常委会机关会议系统、安防系统、中央空调、网络系统的更新、升级及维护支出。</t>
  </si>
  <si>
    <t>2021年省人大常委会机关按计划开展立法调研20次，维护养护机关公务用车，对机关院内车场车位、交通标志牌、网格及边线进行了刷新，对路灯标志、监控立柱及路面交通设施进行了更新修复，为常委会机关日常工作的开展提供了有效保障。</t>
  </si>
  <si>
    <t>办公场所供暖面积</t>
  </si>
  <si>
    <t>&gt;=23056平方米</t>
  </si>
  <si>
    <t>公务用车数量</t>
  </si>
  <si>
    <t>&gt;=20辆</t>
  </si>
  <si>
    <t>=20辆</t>
  </si>
  <si>
    <t>立法调研次数</t>
  </si>
  <si>
    <t>&gt;=20次</t>
  </si>
  <si>
    <t>=20次</t>
  </si>
  <si>
    <t>全年水电费缴纳次数</t>
  </si>
  <si>
    <t>维护单位各类系统数量</t>
  </si>
  <si>
    <t>=4套</t>
  </si>
  <si>
    <t>支付邮电费用次数</t>
  </si>
  <si>
    <t>&gt;=12次</t>
  </si>
  <si>
    <t>办公场所供暖覆盖率</t>
  </si>
  <si>
    <t>公务车辆保养率</t>
  </si>
  <si>
    <t>立法调研成果形成率</t>
  </si>
  <si>
    <t>系统运行稳定性</t>
  </si>
  <si>
    <t>立法调研及时性</t>
  </si>
  <si>
    <t>系统修护及时性</t>
  </si>
  <si>
    <t>邮费支付及时性</t>
  </si>
  <si>
    <t>保障单位各项工作的正常开展</t>
  </si>
  <si>
    <t>信息公开机制</t>
  </si>
  <si>
    <t>单位工作人员的满意度</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</si>
</sst>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2">
    <font>
      <sz val="11"/>
      <color theme="1"/>
      <name val="宋体"/>
      <charset val="134"/>
      <scheme val="minor"/>
    </font>
    <font>
      <sz val="20"/>
      <color theme="1"/>
      <name val="宋体"/>
      <charset val="134"/>
      <scheme val="minor"/>
    </font>
    <font>
      <b/>
      <sz val="20"/>
      <color theme="1"/>
      <name val="宋体"/>
      <charset val="134"/>
      <scheme val="minor"/>
    </font>
    <font>
      <sz val="10"/>
      <color theme="1"/>
      <name val="宋体"/>
      <charset val="134"/>
      <scheme val="minor"/>
    </font>
    <font>
      <b/>
      <sz val="10"/>
      <color theme="1"/>
      <name val="宋体"/>
      <charset val="134"/>
      <scheme val="minor"/>
    </font>
    <font>
      <b/>
      <sz val="10"/>
      <color indexed="63"/>
      <name val="宋体"/>
      <charset val="134"/>
    </font>
    <font>
      <sz val="10"/>
      <color indexed="63"/>
      <name val="宋体"/>
      <charset val="134"/>
    </font>
    <font>
      <b/>
      <sz val="9"/>
      <color rgb="FF000000"/>
      <name val="宋体"/>
      <charset val="134"/>
      <scheme val="minor"/>
    </font>
    <font>
      <b/>
      <sz val="10"/>
      <color rgb="FF000000"/>
      <name val="宋体"/>
      <charset val="134"/>
      <scheme val="minor"/>
    </font>
    <font>
      <sz val="9"/>
      <color theme="1"/>
      <name val="宋体"/>
      <charset val="134"/>
      <scheme val="minor"/>
    </font>
    <font>
      <sz val="9"/>
      <color rgb="FF000000"/>
      <name val="宋体"/>
      <charset val="134"/>
      <scheme val="minor"/>
    </font>
    <font>
      <sz val="11"/>
      <color theme="1"/>
      <name val="黑体"/>
      <charset val="134"/>
    </font>
    <font>
      <b/>
      <sz val="11"/>
      <color theme="1"/>
      <name val="宋体"/>
      <charset val="134"/>
      <scheme val="minor"/>
    </font>
    <font>
      <sz val="10"/>
      <color theme="1"/>
      <name val="宋体"/>
      <charset val="134"/>
    </font>
    <font>
      <sz val="10"/>
      <name val="宋体"/>
      <charset val="134"/>
    </font>
    <font>
      <sz val="10"/>
      <name val="宋体"/>
      <charset val="134"/>
      <scheme val="minor"/>
    </font>
    <font>
      <b/>
      <sz val="18"/>
      <color indexed="8"/>
      <name val="宋体"/>
      <charset val="134"/>
    </font>
    <font>
      <b/>
      <sz val="11"/>
      <color indexed="8"/>
      <name val="宋体"/>
      <charset val="134"/>
    </font>
    <font>
      <sz val="11"/>
      <color indexed="8"/>
      <name val="宋体"/>
      <charset val="134"/>
    </font>
    <font>
      <b/>
      <sz val="11"/>
      <name val="宋体"/>
      <charset val="134"/>
    </font>
    <font>
      <b/>
      <sz val="11"/>
      <color rgb="FF000000"/>
      <name val="宋体"/>
      <charset val="134"/>
    </font>
    <font>
      <sz val="11"/>
      <color indexed="63"/>
      <name val="宋体"/>
      <charset val="134"/>
    </font>
    <font>
      <sz val="11"/>
      <color rgb="FF000000"/>
      <name val="宋体"/>
      <charset val="134"/>
    </font>
    <font>
      <sz val="12"/>
      <color theme="1"/>
      <name val="宋体"/>
      <charset val="134"/>
      <scheme val="minor"/>
    </font>
    <font>
      <sz val="12"/>
      <color theme="1"/>
      <name val="黑体"/>
      <charset val="134"/>
    </font>
    <font>
      <sz val="16"/>
      <color theme="1"/>
      <name val="黑体"/>
      <charset val="134"/>
    </font>
    <font>
      <b/>
      <sz val="36"/>
      <color theme="1"/>
      <name val="宋体"/>
      <charset val="134"/>
    </font>
    <font>
      <sz val="28"/>
      <color theme="1"/>
      <name val="宋体"/>
      <charset val="134"/>
      <scheme val="minor"/>
    </font>
    <font>
      <sz val="18"/>
      <color theme="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
      <sz val="10"/>
      <name val="Arial"/>
      <charset val="134"/>
    </font>
    <font>
      <sz val="12"/>
      <color theme="1"/>
      <name val="宋体"/>
      <charset val="134"/>
    </font>
    <font>
      <sz val="11"/>
      <color theme="1"/>
      <name val="宋体"/>
      <charset val="134"/>
    </font>
    <font>
      <b/>
      <sz val="28"/>
      <color theme="1"/>
      <name val="宋体"/>
      <charset val="134"/>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3" fillId="18" borderId="0" applyNumberFormat="0" applyBorder="0" applyAlignment="0" applyProtection="0">
      <alignment vertical="center"/>
    </xf>
    <xf numFmtId="0" fontId="45" fillId="2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3" borderId="0" applyNumberFormat="0" applyBorder="0" applyAlignment="0" applyProtection="0">
      <alignment vertical="center"/>
    </xf>
    <xf numFmtId="0" fontId="35" fillId="9" borderId="0" applyNumberFormat="0" applyBorder="0" applyAlignment="0" applyProtection="0">
      <alignment vertical="center"/>
    </xf>
    <xf numFmtId="43" fontId="0" fillId="0" borderId="0" applyFont="0" applyFill="0" applyBorder="0" applyAlignment="0" applyProtection="0">
      <alignment vertical="center"/>
    </xf>
    <xf numFmtId="0" fontId="29" fillId="5"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7" borderId="17" applyNumberFormat="0" applyFont="0" applyAlignment="0" applyProtection="0">
      <alignment vertical="center"/>
    </xf>
    <xf numFmtId="0" fontId="29" fillId="26"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14" applyNumberFormat="0" applyFill="0" applyAlignment="0" applyProtection="0">
      <alignment vertical="center"/>
    </xf>
    <xf numFmtId="0" fontId="31" fillId="0" borderId="14" applyNumberFormat="0" applyFill="0" applyAlignment="0" applyProtection="0">
      <alignment vertical="center"/>
    </xf>
    <xf numFmtId="0" fontId="29" fillId="4" borderId="0" applyNumberFormat="0" applyBorder="0" applyAlignment="0" applyProtection="0">
      <alignment vertical="center"/>
    </xf>
    <xf numFmtId="0" fontId="34" fillId="0" borderId="18" applyNumberFormat="0" applyFill="0" applyAlignment="0" applyProtection="0">
      <alignment vertical="center"/>
    </xf>
    <xf numFmtId="0" fontId="29" fillId="25" borderId="0" applyNumberFormat="0" applyBorder="0" applyAlignment="0" applyProtection="0">
      <alignment vertical="center"/>
    </xf>
    <xf numFmtId="0" fontId="46" fillId="16" borderId="19" applyNumberFormat="0" applyAlignment="0" applyProtection="0">
      <alignment vertical="center"/>
    </xf>
    <xf numFmtId="0" fontId="37" fillId="16" borderId="16" applyNumberFormat="0" applyAlignment="0" applyProtection="0">
      <alignment vertical="center"/>
    </xf>
    <xf numFmtId="0" fontId="36" fillId="12" borderId="15" applyNumberFormat="0" applyAlignment="0" applyProtection="0">
      <alignment vertical="center"/>
    </xf>
    <xf numFmtId="0" fontId="33" fillId="22" borderId="0" applyNumberFormat="0" applyBorder="0" applyAlignment="0" applyProtection="0">
      <alignment vertical="center"/>
    </xf>
    <xf numFmtId="0" fontId="29" fillId="33" borderId="0" applyNumberFormat="0" applyBorder="0" applyAlignment="0" applyProtection="0">
      <alignment vertical="center"/>
    </xf>
    <xf numFmtId="0" fontId="30" fillId="0" borderId="13" applyNumberFormat="0" applyFill="0" applyAlignment="0" applyProtection="0">
      <alignment vertical="center"/>
    </xf>
    <xf numFmtId="0" fontId="47" fillId="0" borderId="20" applyNumberFormat="0" applyFill="0" applyAlignment="0" applyProtection="0">
      <alignment vertical="center"/>
    </xf>
    <xf numFmtId="0" fontId="39" fillId="21" borderId="0" applyNumberFormat="0" applyBorder="0" applyAlignment="0" applyProtection="0">
      <alignment vertical="center"/>
    </xf>
    <xf numFmtId="0" fontId="42" fillId="24" borderId="0" applyNumberFormat="0" applyBorder="0" applyAlignment="0" applyProtection="0">
      <alignment vertical="center"/>
    </xf>
    <xf numFmtId="0" fontId="33" fillId="15" borderId="0" applyNumberFormat="0" applyBorder="0" applyAlignment="0" applyProtection="0">
      <alignment vertical="center"/>
    </xf>
    <xf numFmtId="0" fontId="29" fillId="30" borderId="0" applyNumberFormat="0" applyBorder="0" applyAlignment="0" applyProtection="0">
      <alignment vertical="center"/>
    </xf>
    <xf numFmtId="0" fontId="33" fillId="14" borderId="0" applyNumberFormat="0" applyBorder="0" applyAlignment="0" applyProtection="0">
      <alignment vertical="center"/>
    </xf>
    <xf numFmtId="0" fontId="33" fillId="11" borderId="0" applyNumberFormat="0" applyBorder="0" applyAlignment="0" applyProtection="0">
      <alignment vertical="center"/>
    </xf>
    <xf numFmtId="0" fontId="33" fillId="20" borderId="0" applyNumberFormat="0" applyBorder="0" applyAlignment="0" applyProtection="0">
      <alignment vertical="center"/>
    </xf>
    <xf numFmtId="0" fontId="33" fillId="8" borderId="0" applyNumberFormat="0" applyBorder="0" applyAlignment="0" applyProtection="0">
      <alignment vertical="center"/>
    </xf>
    <xf numFmtId="0" fontId="29" fillId="29" borderId="0" applyNumberFormat="0" applyBorder="0" applyAlignment="0" applyProtection="0">
      <alignment vertical="center"/>
    </xf>
    <xf numFmtId="0" fontId="29" fillId="32" borderId="0" applyNumberFormat="0" applyBorder="0" applyAlignment="0" applyProtection="0">
      <alignment vertical="center"/>
    </xf>
    <xf numFmtId="0" fontId="33" fillId="19" borderId="0" applyNumberFormat="0" applyBorder="0" applyAlignment="0" applyProtection="0">
      <alignment vertical="center"/>
    </xf>
    <xf numFmtId="0" fontId="33" fillId="7" borderId="0" applyNumberFormat="0" applyBorder="0" applyAlignment="0" applyProtection="0">
      <alignment vertical="center"/>
    </xf>
    <xf numFmtId="0" fontId="29" fillId="28" borderId="0" applyNumberFormat="0" applyBorder="0" applyAlignment="0" applyProtection="0">
      <alignment vertical="center"/>
    </xf>
    <xf numFmtId="0" fontId="33" fillId="10" borderId="0" applyNumberFormat="0" applyBorder="0" applyAlignment="0" applyProtection="0">
      <alignment vertical="center"/>
    </xf>
    <xf numFmtId="0" fontId="29" fillId="3" borderId="0" applyNumberFormat="0" applyBorder="0" applyAlignment="0" applyProtection="0">
      <alignment vertical="center"/>
    </xf>
    <xf numFmtId="0" fontId="29" fillId="31" borderId="0" applyNumberFormat="0" applyBorder="0" applyAlignment="0" applyProtection="0">
      <alignment vertical="center"/>
    </xf>
    <xf numFmtId="0" fontId="33" fillId="6" borderId="0" applyNumberFormat="0" applyBorder="0" applyAlignment="0" applyProtection="0">
      <alignment vertical="center"/>
    </xf>
    <xf numFmtId="0" fontId="29" fillId="23" borderId="0" applyNumberFormat="0" applyBorder="0" applyAlignment="0" applyProtection="0">
      <alignment vertical="center"/>
    </xf>
    <xf numFmtId="0" fontId="48" fillId="0" borderId="0" applyNumberFormat="0" applyFont="0" applyFill="0" applyBorder="0" applyAlignment="0" applyProtection="0"/>
  </cellStyleXfs>
  <cellXfs count="108">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0" xfId="0" applyBorder="1">
      <alignmen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5" fillId="2" borderId="1" xfId="0" applyNumberFormat="1" applyFont="1" applyFill="1" applyBorder="1" applyAlignment="1">
      <alignment horizontal="center" vertical="center" wrapText="1"/>
    </xf>
    <xf numFmtId="49" fontId="7" fillId="0" borderId="1" xfId="0" applyNumberFormat="1" applyFont="1" applyBorder="1" applyAlignment="1">
      <alignment vertical="center" wrapText="1"/>
    </xf>
    <xf numFmtId="0" fontId="5" fillId="2" borderId="1" xfId="0" applyFont="1" applyFill="1" applyBorder="1" applyAlignment="1">
      <alignment vertical="center" wrapText="1"/>
    </xf>
    <xf numFmtId="0" fontId="10"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6" fillId="2" borderId="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0" xfId="0" applyFont="1" applyAlignment="1">
      <alignment horizontal="center" vertical="center"/>
    </xf>
    <xf numFmtId="0" fontId="0" fillId="0" borderId="0" xfId="0" applyFill="1">
      <alignment vertical="center"/>
    </xf>
    <xf numFmtId="0" fontId="0" fillId="0" borderId="0" xfId="0"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0" fillId="0" borderId="1" xfId="0"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horizontal="center" vertical="center" wrapText="1"/>
    </xf>
    <xf numFmtId="0" fontId="12" fillId="0" borderId="8" xfId="0" applyFont="1" applyBorder="1" applyAlignment="1">
      <alignment horizontal="center" vertical="center" wrapText="1"/>
    </xf>
    <xf numFmtId="9" fontId="3" fillId="0" borderId="1" xfId="0" applyNumberFormat="1" applyFont="1" applyFill="1" applyBorder="1" applyAlignment="1">
      <alignment horizontal="center" vertical="center"/>
    </xf>
    <xf numFmtId="0" fontId="0" fillId="0" borderId="0" xfId="0" applyAlignment="1"/>
    <xf numFmtId="0" fontId="0" fillId="0" borderId="0" xfId="0" applyFont="1" applyAlignment="1"/>
    <xf numFmtId="0" fontId="0" fillId="0" borderId="0" xfId="0" applyAlignment="1">
      <alignment horizontal="left" vertical="center"/>
    </xf>
    <xf numFmtId="0" fontId="16" fillId="0" borderId="0" xfId="49" applyNumberFormat="1" applyFont="1" applyFill="1" applyBorder="1" applyAlignment="1" applyProtection="1">
      <alignment horizontal="center" vertical="center" wrapText="1"/>
    </xf>
    <xf numFmtId="0" fontId="16" fillId="0" borderId="0" xfId="49" applyNumberFormat="1" applyFont="1" applyFill="1" applyBorder="1" applyAlignment="1" applyProtection="1">
      <alignment horizontal="left" vertical="center" wrapText="1"/>
    </xf>
    <xf numFmtId="0" fontId="16" fillId="0" borderId="11" xfId="49" applyNumberFormat="1" applyFont="1" applyFill="1" applyBorder="1" applyAlignment="1" applyProtection="1">
      <alignment horizontal="center" vertical="center" wrapText="1"/>
    </xf>
    <xf numFmtId="0" fontId="16" fillId="0" borderId="11" xfId="49" applyNumberFormat="1" applyFont="1" applyFill="1" applyBorder="1" applyAlignment="1" applyProtection="1">
      <alignment horizontal="left" vertical="center" wrapText="1"/>
    </xf>
    <xf numFmtId="0" fontId="17" fillId="0" borderId="1" xfId="49" applyNumberFormat="1" applyFont="1" applyFill="1" applyBorder="1" applyAlignment="1" applyProtection="1">
      <alignment horizontal="center" vertical="center" wrapText="1"/>
    </xf>
    <xf numFmtId="0" fontId="18" fillId="0" borderId="1" xfId="49" applyNumberFormat="1" applyFont="1" applyFill="1" applyBorder="1" applyAlignment="1" applyProtection="1">
      <alignment horizontal="center" vertical="center" wrapText="1"/>
    </xf>
    <xf numFmtId="0" fontId="18" fillId="0" borderId="1" xfId="49" applyNumberFormat="1" applyFont="1" applyFill="1" applyBorder="1" applyAlignment="1" applyProtection="1">
      <alignment horizontal="left" vertical="center" wrapText="1"/>
    </xf>
    <xf numFmtId="0" fontId="19" fillId="0" borderId="1" xfId="49" applyNumberFormat="1" applyFont="1" applyFill="1" applyBorder="1" applyAlignment="1">
      <alignment horizontal="center" vertical="center"/>
    </xf>
    <xf numFmtId="0" fontId="17" fillId="0" borderId="1" xfId="49" applyFont="1" applyBorder="1" applyAlignment="1">
      <alignment horizontal="center" vertical="center" wrapText="1"/>
    </xf>
    <xf numFmtId="0" fontId="19" fillId="0" borderId="6" xfId="49" applyNumberFormat="1" applyFont="1" applyFill="1" applyBorder="1" applyAlignment="1">
      <alignment horizontal="center" vertical="center"/>
    </xf>
    <xf numFmtId="0" fontId="18" fillId="0" borderId="1" xfId="49" applyFont="1" applyBorder="1" applyAlignment="1">
      <alignment horizontal="center" vertical="center" wrapText="1"/>
    </xf>
    <xf numFmtId="176" fontId="18" fillId="0" borderId="1" xfId="49" applyNumberFormat="1" applyFont="1" applyBorder="1" applyAlignment="1">
      <alignment horizontal="center" vertical="center" wrapText="1"/>
    </xf>
    <xf numFmtId="9" fontId="18" fillId="0" borderId="1" xfId="49" applyNumberFormat="1" applyFont="1" applyBorder="1" applyAlignment="1">
      <alignment horizontal="center" vertical="center" wrapText="1"/>
    </xf>
    <xf numFmtId="0" fontId="18" fillId="0" borderId="1" xfId="49" applyNumberFormat="1" applyFont="1" applyBorder="1" applyAlignment="1">
      <alignment horizontal="center" vertical="center" wrapText="1"/>
    </xf>
    <xf numFmtId="0" fontId="18" fillId="0" borderId="6" xfId="49" applyFont="1" applyBorder="1" applyAlignment="1">
      <alignment horizontal="center" vertical="center" wrapText="1"/>
    </xf>
    <xf numFmtId="0" fontId="17" fillId="0" borderId="1" xfId="49" applyNumberFormat="1" applyFont="1" applyFill="1" applyBorder="1" applyAlignment="1" applyProtection="1">
      <alignment horizontal="left" vertical="center" wrapText="1"/>
    </xf>
    <xf numFmtId="0" fontId="20" fillId="0" borderId="1" xfId="49" applyNumberFormat="1" applyFont="1" applyFill="1" applyBorder="1" applyAlignment="1" applyProtection="1">
      <alignment horizontal="left" vertical="center" wrapText="1"/>
    </xf>
    <xf numFmtId="0" fontId="17" fillId="0" borderId="6" xfId="49" applyNumberFormat="1" applyFont="1" applyFill="1" applyBorder="1" applyAlignment="1" applyProtection="1">
      <alignment horizontal="center" vertical="center" wrapText="1"/>
    </xf>
    <xf numFmtId="0" fontId="21" fillId="2" borderId="1" xfId="49" applyFont="1" applyFill="1" applyBorder="1" applyAlignment="1">
      <alignment horizontal="center" vertical="center" wrapText="1"/>
    </xf>
    <xf numFmtId="0" fontId="21" fillId="2" borderId="1" xfId="49" applyFont="1" applyFill="1" applyBorder="1" applyAlignment="1">
      <alignment horizontal="left" vertical="center" wrapText="1"/>
    </xf>
    <xf numFmtId="49" fontId="22" fillId="0" borderId="1" xfId="0" applyNumberFormat="1" applyFont="1" applyFill="1" applyBorder="1" applyAlignment="1">
      <alignment horizontal="center" vertical="center" wrapText="1"/>
    </xf>
    <xf numFmtId="0" fontId="18" fillId="0" borderId="1" xfId="49" applyFont="1" applyFill="1" applyBorder="1" applyAlignment="1">
      <alignment horizontal="center" vertical="center" wrapText="1"/>
    </xf>
    <xf numFmtId="0" fontId="21" fillId="2" borderId="6" xfId="49" applyFont="1" applyFill="1" applyBorder="1" applyAlignment="1">
      <alignment horizontal="left" vertical="center" wrapText="1"/>
    </xf>
    <xf numFmtId="49" fontId="21" fillId="2" borderId="1" xfId="49" applyNumberFormat="1" applyFont="1" applyFill="1" applyBorder="1" applyAlignment="1">
      <alignment horizontal="center" vertical="center" wrapText="1"/>
    </xf>
    <xf numFmtId="0" fontId="21" fillId="2" borderId="8" xfId="49" applyFont="1" applyFill="1" applyBorder="1" applyAlignment="1">
      <alignment horizontal="center" vertical="center" wrapText="1"/>
    </xf>
    <xf numFmtId="49" fontId="18" fillId="0" borderId="1" xfId="49" applyNumberFormat="1" applyFont="1" applyFill="1" applyBorder="1" applyAlignment="1">
      <alignment horizontal="center" vertical="center" wrapText="1"/>
    </xf>
    <xf numFmtId="0" fontId="21" fillId="2" borderId="9" xfId="49" applyFont="1" applyFill="1" applyBorder="1" applyAlignment="1">
      <alignment horizontal="center" vertical="center" wrapText="1"/>
    </xf>
    <xf numFmtId="0" fontId="21" fillId="2" borderId="10" xfId="49" applyFont="1" applyFill="1" applyBorder="1" applyAlignment="1">
      <alignment horizontal="center" vertical="center" wrapText="1"/>
    </xf>
    <xf numFmtId="0" fontId="19" fillId="0" borderId="12" xfId="49" applyNumberFormat="1" applyFont="1" applyFill="1" applyBorder="1" applyAlignment="1">
      <alignment horizontal="center" vertical="center"/>
    </xf>
    <xf numFmtId="0" fontId="19" fillId="0" borderId="12" xfId="49" applyNumberFormat="1" applyFont="1" applyFill="1" applyBorder="1" applyAlignment="1">
      <alignment horizontal="left" vertical="center"/>
    </xf>
    <xf numFmtId="0" fontId="19" fillId="0" borderId="7" xfId="49" applyNumberFormat="1" applyFont="1" applyFill="1" applyBorder="1" applyAlignment="1">
      <alignment horizontal="center" vertical="center"/>
    </xf>
    <xf numFmtId="0" fontId="17" fillId="0" borderId="1" xfId="49" applyFont="1" applyFill="1" applyBorder="1" applyAlignment="1">
      <alignment horizontal="center" vertical="center" wrapText="1"/>
    </xf>
    <xf numFmtId="0" fontId="0" fillId="0" borderId="0" xfId="0" applyAlignment="1">
      <alignment horizontal="left"/>
    </xf>
    <xf numFmtId="0" fontId="18" fillId="0" borderId="7" xfId="49" applyFont="1" applyBorder="1" applyAlignment="1">
      <alignment horizontal="center" vertical="center" wrapText="1"/>
    </xf>
    <xf numFmtId="0" fontId="17" fillId="0" borderId="7" xfId="49" applyNumberFormat="1" applyFont="1" applyFill="1" applyBorder="1" applyAlignment="1" applyProtection="1">
      <alignment horizontal="center" vertical="center" wrapText="1"/>
    </xf>
    <xf numFmtId="0" fontId="21" fillId="2" borderId="7" xfId="49" applyFont="1" applyFill="1" applyBorder="1" applyAlignment="1">
      <alignment horizontal="left" vertical="center" wrapText="1"/>
    </xf>
    <xf numFmtId="0" fontId="23" fillId="0" borderId="0" xfId="0" applyFont="1">
      <alignment vertical="center"/>
    </xf>
    <xf numFmtId="0" fontId="2" fillId="0" borderId="0" xfId="0" applyFont="1" applyBorder="1" applyAlignment="1">
      <alignment horizontal="center" vertical="center"/>
    </xf>
    <xf numFmtId="0" fontId="24" fillId="0" borderId="0" xfId="0" applyFont="1" applyBorder="1">
      <alignment vertical="center"/>
    </xf>
    <xf numFmtId="0" fontId="23" fillId="0" borderId="0" xfId="0" applyFont="1" applyBorder="1">
      <alignment vertical="center"/>
    </xf>
    <xf numFmtId="0" fontId="0" fillId="0" borderId="0" xfId="0" applyFont="1" applyBorder="1">
      <alignment vertical="center"/>
    </xf>
    <xf numFmtId="0" fontId="0" fillId="0" borderId="0" xfId="0" applyFont="1">
      <alignment vertical="center"/>
    </xf>
    <xf numFmtId="0" fontId="25" fillId="0" borderId="0" xfId="0" applyFont="1" applyAlignment="1">
      <alignmen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7"/>
  <sheetViews>
    <sheetView workbookViewId="0">
      <selection activeCell="A7" sqref="A7"/>
    </sheetView>
  </sheetViews>
  <sheetFormatPr defaultColWidth="9" defaultRowHeight="13.5" outlineLevelRow="6"/>
  <cols>
    <col min="1" max="1" width="148" customWidth="1"/>
  </cols>
  <sheetData>
    <row r="1" s="2" customFormat="1" ht="15" customHeight="1" spans="1:1">
      <c r="A1" s="103" t="s">
        <v>0</v>
      </c>
    </row>
    <row r="2" s="2" customFormat="1" ht="148.5" customHeight="1" spans="1:1">
      <c r="A2" s="104" t="s">
        <v>1</v>
      </c>
    </row>
    <row r="3" s="2" customFormat="1" ht="38.25" customHeight="1" spans="1:1">
      <c r="A3" s="105"/>
    </row>
    <row r="4" s="2" customFormat="1" ht="38.25" customHeight="1" spans="1:1">
      <c r="A4" s="105"/>
    </row>
    <row r="5" s="2" customFormat="1" ht="38.25" customHeight="1" spans="1:1">
      <c r="A5" s="106" t="s">
        <v>2</v>
      </c>
    </row>
    <row r="6" s="2" customFormat="1" ht="38.25" customHeight="1" spans="1:1">
      <c r="A6" s="106" t="s">
        <v>3</v>
      </c>
    </row>
    <row r="7" s="2" customFormat="1" ht="38.25" customHeight="1" spans="1:1">
      <c r="A7" s="107" t="s">
        <v>4</v>
      </c>
    </row>
  </sheetData>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1"/>
  <sheetViews>
    <sheetView zoomScale="85" zoomScaleNormal="85" workbookViewId="0">
      <selection activeCell="H7" sqref="H7"/>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4.5" customWidth="1"/>
    <col min="7" max="7" width="7.79166666666667" customWidth="1"/>
    <col min="8" max="8" width="13.5" customWidth="1"/>
    <col min="9" max="9" width="12.875" customWidth="1"/>
    <col min="10" max="10" width="6.5" customWidth="1"/>
    <col min="11" max="11" width="13.0833333333333"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363</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4" customHeight="1" spans="1:11">
      <c r="A5" s="5" t="s">
        <v>159</v>
      </c>
      <c r="B5" s="6"/>
      <c r="C5" s="7" t="s">
        <v>160</v>
      </c>
      <c r="D5" s="4" t="s">
        <v>161</v>
      </c>
      <c r="E5" s="4"/>
      <c r="F5" s="4" t="s">
        <v>223</v>
      </c>
      <c r="G5" s="4"/>
      <c r="H5" s="4" t="s">
        <v>224</v>
      </c>
      <c r="I5" s="4" t="s">
        <v>31</v>
      </c>
      <c r="J5" s="4"/>
      <c r="K5" s="4" t="s">
        <v>32</v>
      </c>
    </row>
    <row r="6" ht="27" customHeight="1" spans="1:11">
      <c r="A6" s="8"/>
      <c r="B6" s="9"/>
      <c r="C6" s="10">
        <v>72</v>
      </c>
      <c r="D6" s="10">
        <v>92</v>
      </c>
      <c r="E6" s="10"/>
      <c r="F6" s="10">
        <v>70</v>
      </c>
      <c r="G6" s="10"/>
      <c r="H6" s="11">
        <f>F6/D6</f>
        <v>0.760869565217391</v>
      </c>
      <c r="I6" s="23">
        <v>10</v>
      </c>
      <c r="J6" s="10"/>
      <c r="K6" s="32">
        <f>I6*H6</f>
        <v>7.60869565217391</v>
      </c>
    </row>
    <row r="7" ht="27" customHeight="1" spans="1:11">
      <c r="A7" s="4" t="s">
        <v>164</v>
      </c>
      <c r="B7" s="4"/>
      <c r="C7" s="4">
        <v>72</v>
      </c>
      <c r="D7" s="4" t="s">
        <v>57</v>
      </c>
      <c r="E7" s="4"/>
      <c r="F7" s="4" t="s">
        <v>57</v>
      </c>
      <c r="G7" s="4"/>
      <c r="H7" s="12"/>
      <c r="I7" s="4" t="s">
        <v>165</v>
      </c>
      <c r="J7" s="4"/>
      <c r="K7" s="12"/>
    </row>
    <row r="8" ht="27" customHeight="1" spans="1:11">
      <c r="A8" s="4" t="s">
        <v>166</v>
      </c>
      <c r="B8" s="4"/>
      <c r="C8" s="4" t="s">
        <v>57</v>
      </c>
      <c r="D8" s="4">
        <v>20</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84.75" customHeight="1" spans="1:11">
      <c r="A11" s="13"/>
      <c r="B11" s="14" t="s">
        <v>364</v>
      </c>
      <c r="C11" s="14"/>
      <c r="D11" s="14"/>
      <c r="E11" s="14"/>
      <c r="F11" s="14" t="s">
        <v>365</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366</v>
      </c>
      <c r="E13" s="18"/>
      <c r="F13" s="17" t="s">
        <v>367</v>
      </c>
      <c r="G13" s="19" t="s">
        <v>368</v>
      </c>
      <c r="H13" s="20">
        <v>4.54</v>
      </c>
      <c r="I13" s="20">
        <v>4.54</v>
      </c>
      <c r="J13" s="18" t="s">
        <v>57</v>
      </c>
      <c r="K13" s="18"/>
    </row>
    <row r="14" ht="27" customHeight="1" spans="1:11">
      <c r="A14" s="16" t="s">
        <v>175</v>
      </c>
      <c r="B14" s="17" t="s">
        <v>176</v>
      </c>
      <c r="C14" s="17"/>
      <c r="D14" s="18" t="s">
        <v>369</v>
      </c>
      <c r="E14" s="18"/>
      <c r="F14" s="17" t="s">
        <v>370</v>
      </c>
      <c r="G14" s="19" t="s">
        <v>371</v>
      </c>
      <c r="H14" s="20">
        <v>4.54</v>
      </c>
      <c r="I14" s="20">
        <v>4.54</v>
      </c>
      <c r="J14" s="18" t="s">
        <v>57</v>
      </c>
      <c r="K14" s="18"/>
    </row>
    <row r="15" ht="27" customHeight="1" spans="1:11">
      <c r="A15" s="16" t="s">
        <v>175</v>
      </c>
      <c r="B15" s="17" t="s">
        <v>176</v>
      </c>
      <c r="C15" s="17"/>
      <c r="D15" s="18" t="s">
        <v>372</v>
      </c>
      <c r="E15" s="18"/>
      <c r="F15" s="17" t="s">
        <v>373</v>
      </c>
      <c r="G15" s="19" t="s">
        <v>374</v>
      </c>
      <c r="H15" s="20">
        <v>4.6</v>
      </c>
      <c r="I15" s="20">
        <v>4.6</v>
      </c>
      <c r="J15" s="18" t="s">
        <v>57</v>
      </c>
      <c r="K15" s="18"/>
    </row>
    <row r="16" ht="27" customHeight="1" spans="1:11">
      <c r="A16" s="16" t="s">
        <v>175</v>
      </c>
      <c r="B16" s="17" t="s">
        <v>176</v>
      </c>
      <c r="C16" s="17"/>
      <c r="D16" s="18" t="s">
        <v>375</v>
      </c>
      <c r="E16" s="18"/>
      <c r="F16" s="17" t="s">
        <v>376</v>
      </c>
      <c r="G16" s="19" t="s">
        <v>377</v>
      </c>
      <c r="H16" s="20">
        <v>4.54</v>
      </c>
      <c r="I16" s="20">
        <v>4.54</v>
      </c>
      <c r="J16" s="18" t="s">
        <v>57</v>
      </c>
      <c r="K16" s="18"/>
    </row>
    <row r="17" ht="27" customHeight="1" spans="1:11">
      <c r="A17" s="16" t="s">
        <v>175</v>
      </c>
      <c r="B17" s="17" t="s">
        <v>192</v>
      </c>
      <c r="C17" s="17"/>
      <c r="D17" s="18" t="s">
        <v>378</v>
      </c>
      <c r="E17" s="18"/>
      <c r="F17" s="17" t="s">
        <v>239</v>
      </c>
      <c r="G17" s="19" t="s">
        <v>56</v>
      </c>
      <c r="H17" s="20">
        <v>4.54</v>
      </c>
      <c r="I17" s="20">
        <v>4.54</v>
      </c>
      <c r="J17" s="18" t="s">
        <v>57</v>
      </c>
      <c r="K17" s="18"/>
    </row>
    <row r="18" ht="27" customHeight="1" spans="1:11">
      <c r="A18" s="16" t="s">
        <v>175</v>
      </c>
      <c r="B18" s="17" t="s">
        <v>192</v>
      </c>
      <c r="C18" s="17"/>
      <c r="D18" s="18" t="s">
        <v>379</v>
      </c>
      <c r="E18" s="18"/>
      <c r="F18" s="17" t="s">
        <v>239</v>
      </c>
      <c r="G18" s="19" t="s">
        <v>56</v>
      </c>
      <c r="H18" s="20">
        <v>4.54</v>
      </c>
      <c r="I18" s="20">
        <v>4.54</v>
      </c>
      <c r="J18" s="18" t="s">
        <v>57</v>
      </c>
      <c r="K18" s="18"/>
    </row>
    <row r="19" ht="27" customHeight="1" spans="1:11">
      <c r="A19" s="16" t="s">
        <v>175</v>
      </c>
      <c r="B19" s="17" t="s">
        <v>192</v>
      </c>
      <c r="C19" s="17"/>
      <c r="D19" s="18" t="s">
        <v>380</v>
      </c>
      <c r="E19" s="18"/>
      <c r="F19" s="17" t="s">
        <v>56</v>
      </c>
      <c r="G19" s="19" t="s">
        <v>56</v>
      </c>
      <c r="H19" s="20">
        <v>4.54</v>
      </c>
      <c r="I19" s="20">
        <v>4.54</v>
      </c>
      <c r="J19" s="18" t="s">
        <v>57</v>
      </c>
      <c r="K19" s="18"/>
    </row>
    <row r="20" ht="27" customHeight="1" spans="1:11">
      <c r="A20" s="16" t="s">
        <v>175</v>
      </c>
      <c r="B20" s="17" t="s">
        <v>200</v>
      </c>
      <c r="C20" s="17"/>
      <c r="D20" s="18" t="s">
        <v>381</v>
      </c>
      <c r="E20" s="18"/>
      <c r="F20" s="17" t="s">
        <v>97</v>
      </c>
      <c r="G20" s="19" t="s">
        <v>56</v>
      </c>
      <c r="H20" s="20">
        <v>4.54</v>
      </c>
      <c r="I20" s="20">
        <v>4.54</v>
      </c>
      <c r="J20" s="18" t="s">
        <v>57</v>
      </c>
      <c r="K20" s="18"/>
    </row>
    <row r="21" ht="27" customHeight="1" spans="1:11">
      <c r="A21" s="16" t="s">
        <v>175</v>
      </c>
      <c r="B21" s="17" t="s">
        <v>200</v>
      </c>
      <c r="C21" s="17"/>
      <c r="D21" s="18" t="s">
        <v>382</v>
      </c>
      <c r="E21" s="18"/>
      <c r="F21" s="17" t="s">
        <v>97</v>
      </c>
      <c r="G21" s="19" t="s">
        <v>56</v>
      </c>
      <c r="H21" s="20">
        <v>4.54</v>
      </c>
      <c r="I21" s="20">
        <v>4.54</v>
      </c>
      <c r="J21" s="18" t="s">
        <v>57</v>
      </c>
      <c r="K21" s="18"/>
    </row>
    <row r="22" ht="27" customHeight="1" spans="1:11">
      <c r="A22" s="16" t="s">
        <v>175</v>
      </c>
      <c r="B22" s="17" t="s">
        <v>200</v>
      </c>
      <c r="C22" s="17"/>
      <c r="D22" s="18" t="s">
        <v>383</v>
      </c>
      <c r="E22" s="18"/>
      <c r="F22" s="17" t="s">
        <v>97</v>
      </c>
      <c r="G22" s="19" t="s">
        <v>56</v>
      </c>
      <c r="H22" s="20">
        <v>4.54</v>
      </c>
      <c r="I22" s="20">
        <v>4.54</v>
      </c>
      <c r="J22" s="18" t="s">
        <v>57</v>
      </c>
      <c r="K22" s="18"/>
    </row>
    <row r="23" ht="27" customHeight="1" spans="1:11">
      <c r="A23" s="16" t="s">
        <v>175</v>
      </c>
      <c r="B23" s="17" t="s">
        <v>245</v>
      </c>
      <c r="C23" s="17"/>
      <c r="D23" s="18" t="s">
        <v>384</v>
      </c>
      <c r="E23" s="18"/>
      <c r="F23" s="17" t="s">
        <v>239</v>
      </c>
      <c r="G23" s="19" t="s">
        <v>56</v>
      </c>
      <c r="H23" s="20">
        <v>4.54</v>
      </c>
      <c r="I23" s="20">
        <v>4.54</v>
      </c>
      <c r="J23" s="18" t="s">
        <v>57</v>
      </c>
      <c r="K23" s="18"/>
    </row>
    <row r="24" ht="27" customHeight="1" spans="1:11">
      <c r="A24" s="16" t="s">
        <v>206</v>
      </c>
      <c r="B24" s="17" t="s">
        <v>207</v>
      </c>
      <c r="C24" s="17"/>
      <c r="D24" s="18" t="s">
        <v>385</v>
      </c>
      <c r="E24" s="18"/>
      <c r="F24" s="17" t="s">
        <v>104</v>
      </c>
      <c r="G24" s="19" t="s">
        <v>56</v>
      </c>
      <c r="H24" s="20">
        <v>7.5</v>
      </c>
      <c r="I24" s="20">
        <v>7.5</v>
      </c>
      <c r="J24" s="18" t="s">
        <v>57</v>
      </c>
      <c r="K24" s="18"/>
    </row>
    <row r="25" ht="27" customHeight="1" spans="1:11">
      <c r="A25" s="16" t="s">
        <v>206</v>
      </c>
      <c r="B25" s="17" t="s">
        <v>207</v>
      </c>
      <c r="C25" s="17"/>
      <c r="D25" s="18" t="s">
        <v>386</v>
      </c>
      <c r="E25" s="18"/>
      <c r="F25" s="17" t="s">
        <v>387</v>
      </c>
      <c r="G25" s="19" t="s">
        <v>56</v>
      </c>
      <c r="H25" s="20">
        <v>7.5</v>
      </c>
      <c r="I25" s="20">
        <v>7.5</v>
      </c>
      <c r="J25" s="18" t="s">
        <v>57</v>
      </c>
      <c r="K25" s="18"/>
    </row>
    <row r="26" ht="27" customHeight="1" spans="1:11">
      <c r="A26" s="16" t="s">
        <v>206</v>
      </c>
      <c r="B26" s="17" t="s">
        <v>211</v>
      </c>
      <c r="C26" s="17"/>
      <c r="D26" s="18" t="s">
        <v>388</v>
      </c>
      <c r="E26" s="18"/>
      <c r="F26" s="17" t="s">
        <v>219</v>
      </c>
      <c r="G26" s="19" t="s">
        <v>389</v>
      </c>
      <c r="H26" s="20">
        <v>7.5</v>
      </c>
      <c r="I26" s="20">
        <v>7.5</v>
      </c>
      <c r="J26" s="18" t="s">
        <v>57</v>
      </c>
      <c r="K26" s="18"/>
    </row>
    <row r="27" ht="27" customHeight="1" spans="1:11">
      <c r="A27" s="16" t="s">
        <v>206</v>
      </c>
      <c r="B27" s="17" t="s">
        <v>211</v>
      </c>
      <c r="C27" s="17"/>
      <c r="D27" s="18" t="s">
        <v>212</v>
      </c>
      <c r="E27" s="18"/>
      <c r="F27" s="17" t="s">
        <v>67</v>
      </c>
      <c r="G27" s="19" t="s">
        <v>56</v>
      </c>
      <c r="H27" s="20">
        <v>7.5</v>
      </c>
      <c r="I27" s="20">
        <v>7.5</v>
      </c>
      <c r="J27" s="18" t="s">
        <v>57</v>
      </c>
      <c r="K27" s="18"/>
    </row>
    <row r="28" ht="27" customHeight="1" spans="1:11">
      <c r="A28" s="16" t="s">
        <v>217</v>
      </c>
      <c r="B28" s="17" t="s">
        <v>217</v>
      </c>
      <c r="C28" s="17"/>
      <c r="D28" s="18" t="s">
        <v>390</v>
      </c>
      <c r="E28" s="18"/>
      <c r="F28" s="17" t="s">
        <v>219</v>
      </c>
      <c r="G28" s="19" t="s">
        <v>114</v>
      </c>
      <c r="H28" s="20">
        <v>10</v>
      </c>
      <c r="I28" s="20">
        <v>10</v>
      </c>
      <c r="J28" s="18" t="s">
        <v>57</v>
      </c>
      <c r="K28" s="18"/>
    </row>
    <row r="29" ht="12" hidden="1" customHeight="1" spans="1:11">
      <c r="A29" s="17"/>
      <c r="B29" s="17"/>
      <c r="C29" s="17"/>
      <c r="D29" s="18"/>
      <c r="E29" s="17"/>
      <c r="F29" s="17"/>
      <c r="G29" s="17"/>
      <c r="H29" s="17"/>
      <c r="I29" s="17"/>
      <c r="J29" s="17"/>
      <c r="K29" s="18"/>
    </row>
    <row r="30" ht="21" customHeight="1" spans="1:11">
      <c r="A30" s="21" t="s">
        <v>220</v>
      </c>
      <c r="B30" s="21"/>
      <c r="C30" s="21"/>
      <c r="D30" s="21"/>
      <c r="E30" s="21"/>
      <c r="F30" s="21"/>
      <c r="G30" s="21"/>
      <c r="H30" s="22">
        <v>100</v>
      </c>
      <c r="I30" s="27">
        <v>97.61</v>
      </c>
      <c r="J30" s="16"/>
      <c r="K30" s="16"/>
    </row>
    <row r="31" ht="17.45" hidden="1" customHeight="1" spans="1:11">
      <c r="A31" s="21"/>
      <c r="B31" s="21"/>
      <c r="C31" s="21"/>
      <c r="D31" s="21"/>
      <c r="E31" s="21"/>
      <c r="F31" s="21"/>
      <c r="G31" s="28"/>
      <c r="H31" s="28"/>
      <c r="I31" s="29"/>
      <c r="J31" s="29"/>
      <c r="K31" s="30"/>
    </row>
  </sheetData>
  <mergeCells count="75">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B23:C23"/>
    <mergeCell ref="D23:E23"/>
    <mergeCell ref="J23:K23"/>
    <mergeCell ref="D24:E24"/>
    <mergeCell ref="J24:K24"/>
    <mergeCell ref="D25:E25"/>
    <mergeCell ref="J25:K25"/>
    <mergeCell ref="D26:E26"/>
    <mergeCell ref="J26:K26"/>
    <mergeCell ref="D27:E27"/>
    <mergeCell ref="J27:K27"/>
    <mergeCell ref="B28:C28"/>
    <mergeCell ref="D28:E28"/>
    <mergeCell ref="J28:K28"/>
    <mergeCell ref="A30:G30"/>
    <mergeCell ref="J30:K30"/>
    <mergeCell ref="A10:A11"/>
    <mergeCell ref="A13:A23"/>
    <mergeCell ref="A24:A27"/>
    <mergeCell ref="B13:C16"/>
    <mergeCell ref="B17:C19"/>
    <mergeCell ref="B20:C22"/>
    <mergeCell ref="B24:C25"/>
    <mergeCell ref="B26:C27"/>
    <mergeCell ref="A5:B6"/>
  </mergeCells>
  <pageMargins left="0.707638888888889" right="0.707638888888889" top="0.747916666666667" bottom="0.747916666666667" header="0.313888888888889" footer="0.31388888888888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9"/>
  <sheetViews>
    <sheetView zoomScale="80" zoomScaleNormal="80" workbookViewId="0">
      <selection activeCell="F11" sqref="F11:K11"/>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4.5" customWidth="1"/>
    <col min="7" max="7" width="7.5" customWidth="1"/>
    <col min="8" max="8" width="13.5" customWidth="1"/>
    <col min="9" max="9" width="12.875" customWidth="1"/>
    <col min="10" max="10" width="6.5" customWidth="1"/>
    <col min="11" max="11" width="12.3333333333333"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145</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8" customHeight="1" spans="1:11">
      <c r="A5" s="5" t="s">
        <v>159</v>
      </c>
      <c r="B5" s="6"/>
      <c r="C5" s="7" t="s">
        <v>160</v>
      </c>
      <c r="D5" s="4" t="s">
        <v>161</v>
      </c>
      <c r="E5" s="4"/>
      <c r="F5" s="4" t="s">
        <v>223</v>
      </c>
      <c r="G5" s="4"/>
      <c r="H5" s="4" t="s">
        <v>224</v>
      </c>
      <c r="I5" s="4" t="s">
        <v>31</v>
      </c>
      <c r="J5" s="4"/>
      <c r="K5" s="4" t="s">
        <v>32</v>
      </c>
    </row>
    <row r="6" ht="27" customHeight="1" spans="1:11">
      <c r="A6" s="8"/>
      <c r="B6" s="9"/>
      <c r="C6" s="10">
        <v>800</v>
      </c>
      <c r="D6" s="10">
        <v>960.31</v>
      </c>
      <c r="E6" s="10"/>
      <c r="F6" s="10">
        <v>907</v>
      </c>
      <c r="G6" s="10"/>
      <c r="H6" s="11">
        <f>F6/D6</f>
        <v>0.944486676177484</v>
      </c>
      <c r="I6" s="23">
        <v>10</v>
      </c>
      <c r="J6" s="10"/>
      <c r="K6" s="32">
        <f>I6*H6</f>
        <v>9.44486676177484</v>
      </c>
    </row>
    <row r="7" ht="27" customHeight="1" spans="1:11">
      <c r="A7" s="4" t="s">
        <v>164</v>
      </c>
      <c r="B7" s="4"/>
      <c r="C7" s="4">
        <v>800</v>
      </c>
      <c r="D7" s="4" t="s">
        <v>57</v>
      </c>
      <c r="E7" s="4"/>
      <c r="F7" s="4" t="s">
        <v>57</v>
      </c>
      <c r="G7" s="4"/>
      <c r="H7" s="12"/>
      <c r="I7" s="4" t="s">
        <v>165</v>
      </c>
      <c r="J7" s="4"/>
      <c r="K7" s="12"/>
    </row>
    <row r="8" ht="27" customHeight="1" spans="1:11">
      <c r="A8" s="4" t="s">
        <v>166</v>
      </c>
      <c r="B8" s="4"/>
      <c r="C8" s="4" t="s">
        <v>57</v>
      </c>
      <c r="D8" s="4">
        <v>160.31</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133" customHeight="1" spans="1:11">
      <c r="A11" s="13"/>
      <c r="B11" s="14" t="s">
        <v>391</v>
      </c>
      <c r="C11" s="14"/>
      <c r="D11" s="14"/>
      <c r="E11" s="14"/>
      <c r="F11" s="14" t="s">
        <v>392</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393</v>
      </c>
      <c r="E13" s="18"/>
      <c r="F13" s="17" t="s">
        <v>394</v>
      </c>
      <c r="G13" s="19" t="s">
        <v>395</v>
      </c>
      <c r="H13" s="20">
        <v>2.94</v>
      </c>
      <c r="I13" s="20">
        <v>2.94</v>
      </c>
      <c r="J13" s="18" t="s">
        <v>57</v>
      </c>
      <c r="K13" s="18"/>
    </row>
    <row r="14" ht="27" customHeight="1" spans="1:11">
      <c r="A14" s="16" t="s">
        <v>175</v>
      </c>
      <c r="B14" s="17" t="s">
        <v>176</v>
      </c>
      <c r="C14" s="17"/>
      <c r="D14" s="18" t="s">
        <v>396</v>
      </c>
      <c r="E14" s="18"/>
      <c r="F14" s="17" t="s">
        <v>397</v>
      </c>
      <c r="G14" s="19" t="s">
        <v>398</v>
      </c>
      <c r="H14" s="20">
        <v>2.96</v>
      </c>
      <c r="I14" s="20">
        <v>2.96</v>
      </c>
      <c r="J14" s="18" t="s">
        <v>57</v>
      </c>
      <c r="K14" s="18"/>
    </row>
    <row r="15" ht="27" customHeight="1" spans="1:11">
      <c r="A15" s="16" t="s">
        <v>175</v>
      </c>
      <c r="B15" s="17" t="s">
        <v>176</v>
      </c>
      <c r="C15" s="17"/>
      <c r="D15" s="18" t="s">
        <v>399</v>
      </c>
      <c r="E15" s="18"/>
      <c r="F15" s="17" t="s">
        <v>400</v>
      </c>
      <c r="G15" s="19" t="s">
        <v>401</v>
      </c>
      <c r="H15" s="20">
        <v>2.94</v>
      </c>
      <c r="I15" s="20">
        <v>2.94</v>
      </c>
      <c r="J15" s="18" t="s">
        <v>57</v>
      </c>
      <c r="K15" s="18"/>
    </row>
    <row r="16" ht="27" customHeight="1" spans="1:11">
      <c r="A16" s="16" t="s">
        <v>175</v>
      </c>
      <c r="B16" s="17" t="s">
        <v>176</v>
      </c>
      <c r="C16" s="17"/>
      <c r="D16" s="18" t="s">
        <v>402</v>
      </c>
      <c r="E16" s="18"/>
      <c r="F16" s="17" t="s">
        <v>403</v>
      </c>
      <c r="G16" s="19" t="s">
        <v>404</v>
      </c>
      <c r="H16" s="20">
        <v>2.94</v>
      </c>
      <c r="I16" s="20">
        <v>2.94</v>
      </c>
      <c r="J16" s="18" t="s">
        <v>57</v>
      </c>
      <c r="K16" s="18"/>
    </row>
    <row r="17" ht="27" customHeight="1" spans="1:11">
      <c r="A17" s="16" t="s">
        <v>175</v>
      </c>
      <c r="B17" s="17" t="s">
        <v>176</v>
      </c>
      <c r="C17" s="17"/>
      <c r="D17" s="18" t="s">
        <v>405</v>
      </c>
      <c r="E17" s="18"/>
      <c r="F17" s="17" t="s">
        <v>370</v>
      </c>
      <c r="G17" s="19" t="s">
        <v>371</v>
      </c>
      <c r="H17" s="20">
        <v>2.94</v>
      </c>
      <c r="I17" s="20">
        <v>2.94</v>
      </c>
      <c r="J17" s="18" t="s">
        <v>57</v>
      </c>
      <c r="K17" s="18"/>
    </row>
    <row r="18" ht="27" customHeight="1" spans="1:11">
      <c r="A18" s="16" t="s">
        <v>175</v>
      </c>
      <c r="B18" s="17" t="s">
        <v>176</v>
      </c>
      <c r="C18" s="17"/>
      <c r="D18" s="18" t="s">
        <v>406</v>
      </c>
      <c r="E18" s="18"/>
      <c r="F18" s="17" t="s">
        <v>407</v>
      </c>
      <c r="G18" s="19" t="s">
        <v>408</v>
      </c>
      <c r="H18" s="20">
        <v>2.94</v>
      </c>
      <c r="I18" s="20">
        <v>2.94</v>
      </c>
      <c r="J18" s="18" t="s">
        <v>57</v>
      </c>
      <c r="K18" s="18"/>
    </row>
    <row r="19" ht="27" customHeight="1" spans="1:11">
      <c r="A19" s="16" t="s">
        <v>175</v>
      </c>
      <c r="B19" s="17" t="s">
        <v>176</v>
      </c>
      <c r="C19" s="17"/>
      <c r="D19" s="18" t="s">
        <v>409</v>
      </c>
      <c r="E19" s="18"/>
      <c r="F19" s="17" t="s">
        <v>410</v>
      </c>
      <c r="G19" s="19" t="s">
        <v>411</v>
      </c>
      <c r="H19" s="20">
        <v>2.94</v>
      </c>
      <c r="I19" s="20">
        <v>2.94</v>
      </c>
      <c r="J19" s="18" t="s">
        <v>57</v>
      </c>
      <c r="K19" s="18"/>
    </row>
    <row r="20" ht="27" customHeight="1" spans="1:11">
      <c r="A20" s="16" t="s">
        <v>175</v>
      </c>
      <c r="B20" s="17" t="s">
        <v>192</v>
      </c>
      <c r="C20" s="17"/>
      <c r="D20" s="18" t="s">
        <v>412</v>
      </c>
      <c r="E20" s="18"/>
      <c r="F20" s="17" t="s">
        <v>56</v>
      </c>
      <c r="G20" s="17" t="s">
        <v>56</v>
      </c>
      <c r="H20" s="20">
        <v>2.94</v>
      </c>
      <c r="I20" s="20">
        <v>2.94</v>
      </c>
      <c r="J20" s="18" t="s">
        <v>57</v>
      </c>
      <c r="K20" s="18"/>
    </row>
    <row r="21" ht="27" customHeight="1" spans="1:11">
      <c r="A21" s="16" t="s">
        <v>175</v>
      </c>
      <c r="B21" s="17" t="s">
        <v>192</v>
      </c>
      <c r="C21" s="17"/>
      <c r="D21" s="18" t="s">
        <v>413</v>
      </c>
      <c r="E21" s="18"/>
      <c r="F21" s="17" t="s">
        <v>56</v>
      </c>
      <c r="G21" s="17" t="s">
        <v>56</v>
      </c>
      <c r="H21" s="20">
        <v>2.94</v>
      </c>
      <c r="I21" s="20">
        <v>2.94</v>
      </c>
      <c r="J21" s="18" t="s">
        <v>57</v>
      </c>
      <c r="K21" s="18"/>
    </row>
    <row r="22" ht="27" customHeight="1" spans="1:11">
      <c r="A22" s="16" t="s">
        <v>175</v>
      </c>
      <c r="B22" s="17" t="s">
        <v>192</v>
      </c>
      <c r="C22" s="17"/>
      <c r="D22" s="18" t="s">
        <v>414</v>
      </c>
      <c r="E22" s="18"/>
      <c r="F22" s="17" t="s">
        <v>239</v>
      </c>
      <c r="G22" s="19" t="s">
        <v>56</v>
      </c>
      <c r="H22" s="20">
        <v>2.94</v>
      </c>
      <c r="I22" s="20">
        <v>2.94</v>
      </c>
      <c r="J22" s="18" t="s">
        <v>57</v>
      </c>
      <c r="K22" s="18"/>
    </row>
    <row r="23" ht="27" customHeight="1" spans="1:11">
      <c r="A23" s="16" t="s">
        <v>175</v>
      </c>
      <c r="B23" s="17" t="s">
        <v>200</v>
      </c>
      <c r="C23" s="17"/>
      <c r="D23" s="18" t="s">
        <v>415</v>
      </c>
      <c r="E23" s="18"/>
      <c r="F23" s="17" t="s">
        <v>97</v>
      </c>
      <c r="G23" s="17" t="s">
        <v>56</v>
      </c>
      <c r="H23" s="20">
        <v>2.94</v>
      </c>
      <c r="I23" s="20">
        <v>2.94</v>
      </c>
      <c r="J23" s="18" t="s">
        <v>57</v>
      </c>
      <c r="K23" s="18"/>
    </row>
    <row r="24" ht="27" customHeight="1" spans="1:11">
      <c r="A24" s="16" t="s">
        <v>175</v>
      </c>
      <c r="B24" s="17" t="s">
        <v>200</v>
      </c>
      <c r="C24" s="17"/>
      <c r="D24" s="18" t="s">
        <v>416</v>
      </c>
      <c r="E24" s="18"/>
      <c r="F24" s="17" t="s">
        <v>97</v>
      </c>
      <c r="G24" s="19" t="s">
        <v>56</v>
      </c>
      <c r="H24" s="20">
        <v>2.94</v>
      </c>
      <c r="I24" s="20">
        <v>2.94</v>
      </c>
      <c r="J24" s="18" t="s">
        <v>57</v>
      </c>
      <c r="K24" s="18"/>
    </row>
    <row r="25" ht="27" customHeight="1" spans="1:11">
      <c r="A25" s="16" t="s">
        <v>175</v>
      </c>
      <c r="B25" s="17" t="s">
        <v>200</v>
      </c>
      <c r="C25" s="17"/>
      <c r="D25" s="18" t="s">
        <v>417</v>
      </c>
      <c r="E25" s="18"/>
      <c r="F25" s="17" t="s">
        <v>97</v>
      </c>
      <c r="G25" s="17" t="s">
        <v>56</v>
      </c>
      <c r="H25" s="20">
        <v>2.94</v>
      </c>
      <c r="I25" s="20">
        <v>2.94</v>
      </c>
      <c r="J25" s="18" t="s">
        <v>57</v>
      </c>
      <c r="K25" s="18"/>
    </row>
    <row r="26" ht="27" customHeight="1" spans="1:11">
      <c r="A26" s="16" t="s">
        <v>175</v>
      </c>
      <c r="B26" s="17" t="s">
        <v>200</v>
      </c>
      <c r="C26" s="17"/>
      <c r="D26" s="18" t="s">
        <v>418</v>
      </c>
      <c r="E26" s="18"/>
      <c r="F26" s="17" t="s">
        <v>97</v>
      </c>
      <c r="G26" s="19" t="s">
        <v>56</v>
      </c>
      <c r="H26" s="20">
        <v>2.94</v>
      </c>
      <c r="I26" s="20">
        <v>2.94</v>
      </c>
      <c r="J26" s="18" t="s">
        <v>57</v>
      </c>
      <c r="K26" s="18"/>
    </row>
    <row r="27" ht="27" customHeight="1" spans="1:11">
      <c r="A27" s="16" t="s">
        <v>175</v>
      </c>
      <c r="B27" s="17" t="s">
        <v>200</v>
      </c>
      <c r="C27" s="17"/>
      <c r="D27" s="18" t="s">
        <v>419</v>
      </c>
      <c r="E27" s="18"/>
      <c r="F27" s="17" t="s">
        <v>97</v>
      </c>
      <c r="G27" s="17" t="s">
        <v>56</v>
      </c>
      <c r="H27" s="20">
        <v>2.94</v>
      </c>
      <c r="I27" s="20">
        <v>2.94</v>
      </c>
      <c r="J27" s="18" t="s">
        <v>57</v>
      </c>
      <c r="K27" s="18"/>
    </row>
    <row r="28" ht="27" customHeight="1" spans="1:11">
      <c r="A28" s="16" t="s">
        <v>175</v>
      </c>
      <c r="B28" s="17" t="s">
        <v>200</v>
      </c>
      <c r="C28" s="17"/>
      <c r="D28" s="18" t="s">
        <v>420</v>
      </c>
      <c r="E28" s="18"/>
      <c r="F28" s="17" t="s">
        <v>97</v>
      </c>
      <c r="G28" s="19" t="s">
        <v>56</v>
      </c>
      <c r="H28" s="20">
        <v>2.94</v>
      </c>
      <c r="I28" s="20">
        <v>2.94</v>
      </c>
      <c r="J28" s="18" t="s">
        <v>57</v>
      </c>
      <c r="K28" s="18"/>
    </row>
    <row r="29" ht="27" customHeight="1" spans="1:11">
      <c r="A29" s="16" t="s">
        <v>175</v>
      </c>
      <c r="B29" s="17" t="s">
        <v>245</v>
      </c>
      <c r="C29" s="17"/>
      <c r="D29" s="18" t="s">
        <v>384</v>
      </c>
      <c r="E29" s="18"/>
      <c r="F29" s="17" t="s">
        <v>239</v>
      </c>
      <c r="G29" s="17" t="s">
        <v>56</v>
      </c>
      <c r="H29" s="20">
        <v>2.94</v>
      </c>
      <c r="I29" s="20">
        <v>2.94</v>
      </c>
      <c r="J29" s="18" t="s">
        <v>57</v>
      </c>
      <c r="K29" s="18"/>
    </row>
    <row r="30" ht="27" customHeight="1" spans="1:11">
      <c r="A30" s="16" t="s">
        <v>206</v>
      </c>
      <c r="B30" s="17" t="s">
        <v>207</v>
      </c>
      <c r="C30" s="17"/>
      <c r="D30" s="18" t="s">
        <v>421</v>
      </c>
      <c r="E30" s="18"/>
      <c r="F30" s="17" t="s">
        <v>104</v>
      </c>
      <c r="G30" s="19" t="s">
        <v>56</v>
      </c>
      <c r="H30" s="20">
        <v>5</v>
      </c>
      <c r="I30" s="20">
        <v>5</v>
      </c>
      <c r="J30" s="18" t="s">
        <v>57</v>
      </c>
      <c r="K30" s="18"/>
    </row>
    <row r="31" ht="27" customHeight="1" spans="1:11">
      <c r="A31" s="16" t="s">
        <v>206</v>
      </c>
      <c r="B31" s="17" t="s">
        <v>207</v>
      </c>
      <c r="C31" s="17"/>
      <c r="D31" s="18" t="s">
        <v>422</v>
      </c>
      <c r="E31" s="18"/>
      <c r="F31" s="17" t="s">
        <v>387</v>
      </c>
      <c r="G31" s="17" t="s">
        <v>56</v>
      </c>
      <c r="H31" s="20">
        <v>5</v>
      </c>
      <c r="I31" s="20">
        <v>5</v>
      </c>
      <c r="J31" s="18" t="s">
        <v>57</v>
      </c>
      <c r="K31" s="18"/>
    </row>
    <row r="32" ht="27" customHeight="1" spans="1:11">
      <c r="A32" s="16" t="s">
        <v>206</v>
      </c>
      <c r="B32" s="17" t="s">
        <v>211</v>
      </c>
      <c r="C32" s="17"/>
      <c r="D32" s="18" t="s">
        <v>212</v>
      </c>
      <c r="E32" s="18"/>
      <c r="F32" s="17" t="s">
        <v>67</v>
      </c>
      <c r="G32" s="19" t="s">
        <v>56</v>
      </c>
      <c r="H32" s="20">
        <v>5</v>
      </c>
      <c r="I32" s="20">
        <v>5</v>
      </c>
      <c r="J32" s="18" t="s">
        <v>57</v>
      </c>
      <c r="K32" s="18"/>
    </row>
    <row r="33" ht="27" customHeight="1" spans="1:11">
      <c r="A33" s="16" t="s">
        <v>206</v>
      </c>
      <c r="B33" s="17" t="s">
        <v>211</v>
      </c>
      <c r="C33" s="17"/>
      <c r="D33" s="18" t="s">
        <v>423</v>
      </c>
      <c r="E33" s="18"/>
      <c r="F33" s="17" t="s">
        <v>97</v>
      </c>
      <c r="G33" s="17" t="s">
        <v>56</v>
      </c>
      <c r="H33" s="20">
        <v>5</v>
      </c>
      <c r="I33" s="20">
        <v>5</v>
      </c>
      <c r="J33" s="18" t="s">
        <v>57</v>
      </c>
      <c r="K33" s="18"/>
    </row>
    <row r="34" ht="27" customHeight="1" spans="1:11">
      <c r="A34" s="16" t="s">
        <v>206</v>
      </c>
      <c r="B34" s="17" t="s">
        <v>211</v>
      </c>
      <c r="C34" s="17"/>
      <c r="D34" s="18" t="s">
        <v>424</v>
      </c>
      <c r="E34" s="18"/>
      <c r="F34" s="17" t="s">
        <v>239</v>
      </c>
      <c r="G34" s="19" t="s">
        <v>56</v>
      </c>
      <c r="H34" s="20">
        <v>5</v>
      </c>
      <c r="I34" s="20">
        <v>5</v>
      </c>
      <c r="J34" s="18" t="s">
        <v>57</v>
      </c>
      <c r="K34" s="18"/>
    </row>
    <row r="35" ht="40" customHeight="1" spans="1:11">
      <c r="A35" s="16" t="s">
        <v>206</v>
      </c>
      <c r="B35" s="17" t="s">
        <v>211</v>
      </c>
      <c r="C35" s="17"/>
      <c r="D35" s="18" t="s">
        <v>425</v>
      </c>
      <c r="E35" s="18"/>
      <c r="F35" s="17" t="s">
        <v>426</v>
      </c>
      <c r="G35" s="19" t="s">
        <v>56</v>
      </c>
      <c r="H35" s="20">
        <v>5</v>
      </c>
      <c r="I35" s="20">
        <v>5</v>
      </c>
      <c r="J35" s="18" t="s">
        <v>57</v>
      </c>
      <c r="K35" s="18"/>
    </row>
    <row r="36" ht="105" customHeight="1" spans="1:11">
      <c r="A36" s="16" t="s">
        <v>217</v>
      </c>
      <c r="B36" s="17" t="s">
        <v>217</v>
      </c>
      <c r="C36" s="17"/>
      <c r="D36" s="18" t="s">
        <v>427</v>
      </c>
      <c r="E36" s="18"/>
      <c r="F36" s="17" t="s">
        <v>219</v>
      </c>
      <c r="G36" s="19" t="s">
        <v>428</v>
      </c>
      <c r="H36" s="20">
        <v>10</v>
      </c>
      <c r="I36" s="20">
        <v>9</v>
      </c>
      <c r="J36" s="25" t="s">
        <v>429</v>
      </c>
      <c r="K36" s="26"/>
    </row>
    <row r="37" ht="12" hidden="1" customHeight="1" spans="1:11">
      <c r="A37" s="17"/>
      <c r="B37" s="17"/>
      <c r="C37" s="17"/>
      <c r="D37" s="18"/>
      <c r="E37" s="17"/>
      <c r="F37" s="17"/>
      <c r="G37" s="17"/>
      <c r="H37" s="17"/>
      <c r="I37" s="17"/>
      <c r="J37" s="17"/>
      <c r="K37" s="18"/>
    </row>
    <row r="38" ht="21" customHeight="1" spans="1:11">
      <c r="A38" s="21" t="s">
        <v>220</v>
      </c>
      <c r="B38" s="21"/>
      <c r="C38" s="21"/>
      <c r="D38" s="21"/>
      <c r="E38" s="21"/>
      <c r="F38" s="21"/>
      <c r="G38" s="21"/>
      <c r="H38" s="22">
        <v>100</v>
      </c>
      <c r="I38" s="27">
        <v>98.44</v>
      </c>
      <c r="J38" s="16"/>
      <c r="K38" s="16"/>
    </row>
    <row r="39" ht="17.45" hidden="1" customHeight="1" spans="1:11">
      <c r="A39" s="21"/>
      <c r="B39" s="21"/>
      <c r="C39" s="21"/>
      <c r="D39" s="21"/>
      <c r="E39" s="21"/>
      <c r="F39" s="21"/>
      <c r="G39" s="28"/>
      <c r="H39" s="28"/>
      <c r="I39" s="29"/>
      <c r="J39" s="29"/>
      <c r="K39" s="30"/>
    </row>
  </sheetData>
  <mergeCells count="91">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B29:C29"/>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B36:C36"/>
    <mergeCell ref="D36:E36"/>
    <mergeCell ref="J36:K36"/>
    <mergeCell ref="A38:G38"/>
    <mergeCell ref="J38:K38"/>
    <mergeCell ref="A10:A11"/>
    <mergeCell ref="A13:A29"/>
    <mergeCell ref="A30:A35"/>
    <mergeCell ref="B13:C19"/>
    <mergeCell ref="B20:C22"/>
    <mergeCell ref="B23:C28"/>
    <mergeCell ref="B30:C31"/>
    <mergeCell ref="B32:C35"/>
    <mergeCell ref="A5:B6"/>
  </mergeCells>
  <pageMargins left="0.707638888888889" right="0.707638888888889"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8"/>
  <sheetViews>
    <sheetView workbookViewId="0">
      <selection activeCell="H5" sqref="H5"/>
    </sheetView>
  </sheetViews>
  <sheetFormatPr defaultColWidth="9" defaultRowHeight="13.5"/>
  <cols>
    <col min="1" max="1" width="13.375" customWidth="1"/>
    <col min="2" max="2" width="7.375" customWidth="1"/>
    <col min="3" max="3" width="11.7583333333333" customWidth="1"/>
    <col min="4" max="4" width="16.7583333333333" customWidth="1"/>
    <col min="5" max="5" width="6.75" customWidth="1"/>
    <col min="6" max="6" width="14.5" customWidth="1"/>
    <col min="7" max="7" width="11.2583333333333" customWidth="1"/>
    <col min="8" max="8" width="13.5" customWidth="1"/>
    <col min="9" max="9" width="12.875" customWidth="1"/>
    <col min="10" max="10" width="4.25" customWidth="1"/>
    <col min="11" max="11" width="12.37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430</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4" customHeight="1" spans="1:11">
      <c r="A5" s="5" t="s">
        <v>159</v>
      </c>
      <c r="B5" s="6"/>
      <c r="C5" s="7" t="s">
        <v>160</v>
      </c>
      <c r="D5" s="4" t="s">
        <v>161</v>
      </c>
      <c r="E5" s="4"/>
      <c r="F5" s="4" t="s">
        <v>223</v>
      </c>
      <c r="G5" s="4"/>
      <c r="H5" s="4" t="s">
        <v>224</v>
      </c>
      <c r="I5" s="4" t="s">
        <v>31</v>
      </c>
      <c r="J5" s="4"/>
      <c r="K5" s="4" t="s">
        <v>32</v>
      </c>
    </row>
    <row r="6" ht="27" customHeight="1" spans="1:11">
      <c r="A6" s="8"/>
      <c r="B6" s="9"/>
      <c r="C6" s="10">
        <v>350</v>
      </c>
      <c r="D6" s="10">
        <v>537.28</v>
      </c>
      <c r="E6" s="10"/>
      <c r="F6" s="10">
        <v>440.94</v>
      </c>
      <c r="G6" s="10"/>
      <c r="H6" s="11">
        <f>F6/D6</f>
        <v>0.820689398451459</v>
      </c>
      <c r="I6" s="23">
        <v>10</v>
      </c>
      <c r="J6" s="10"/>
      <c r="K6" s="32">
        <f>I6*H6</f>
        <v>8.20689398451459</v>
      </c>
    </row>
    <row r="7" ht="27" customHeight="1" spans="1:11">
      <c r="A7" s="4" t="s">
        <v>164</v>
      </c>
      <c r="B7" s="4"/>
      <c r="C7" s="4">
        <v>350</v>
      </c>
      <c r="D7" s="4" t="s">
        <v>57</v>
      </c>
      <c r="E7" s="4"/>
      <c r="F7" s="4" t="s">
        <v>57</v>
      </c>
      <c r="G7" s="4"/>
      <c r="H7" s="12"/>
      <c r="I7" s="4" t="s">
        <v>165</v>
      </c>
      <c r="J7" s="4"/>
      <c r="K7" s="12"/>
    </row>
    <row r="8" ht="27" customHeight="1" spans="1:11">
      <c r="A8" s="4" t="s">
        <v>166</v>
      </c>
      <c r="B8" s="4"/>
      <c r="C8" s="4" t="s">
        <v>57</v>
      </c>
      <c r="D8" s="4">
        <v>187.28</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84.75" customHeight="1" spans="1:11">
      <c r="A11" s="13"/>
      <c r="B11" s="14" t="s">
        <v>431</v>
      </c>
      <c r="C11" s="14"/>
      <c r="D11" s="14"/>
      <c r="E11" s="14"/>
      <c r="F11" s="14" t="s">
        <v>432</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433</v>
      </c>
      <c r="E13" s="18"/>
      <c r="F13" s="17" t="s">
        <v>434</v>
      </c>
      <c r="G13" s="19" t="s">
        <v>435</v>
      </c>
      <c r="H13" s="20">
        <v>7.14</v>
      </c>
      <c r="I13" s="20">
        <v>7.14</v>
      </c>
      <c r="J13" s="18" t="s">
        <v>57</v>
      </c>
      <c r="K13" s="18"/>
    </row>
    <row r="14" ht="27" customHeight="1" spans="1:11">
      <c r="A14" s="16" t="s">
        <v>175</v>
      </c>
      <c r="B14" s="17" t="s">
        <v>176</v>
      </c>
      <c r="C14" s="17"/>
      <c r="D14" s="18" t="s">
        <v>436</v>
      </c>
      <c r="E14" s="18"/>
      <c r="F14" s="17" t="s">
        <v>87</v>
      </c>
      <c r="G14" s="19" t="s">
        <v>82</v>
      </c>
      <c r="H14" s="20">
        <v>7.16</v>
      </c>
      <c r="I14" s="20">
        <v>7.16</v>
      </c>
      <c r="J14" s="18" t="s">
        <v>57</v>
      </c>
      <c r="K14" s="18"/>
    </row>
    <row r="15" ht="27" customHeight="1" spans="1:11">
      <c r="A15" s="16" t="s">
        <v>175</v>
      </c>
      <c r="B15" s="17" t="s">
        <v>192</v>
      </c>
      <c r="C15" s="17"/>
      <c r="D15" s="18" t="s">
        <v>437</v>
      </c>
      <c r="E15" s="18"/>
      <c r="F15" s="17" t="s">
        <v>219</v>
      </c>
      <c r="G15" s="19" t="s">
        <v>240</v>
      </c>
      <c r="H15" s="20">
        <v>7.14</v>
      </c>
      <c r="I15" s="20">
        <v>7.14</v>
      </c>
      <c r="J15" s="18" t="s">
        <v>57</v>
      </c>
      <c r="K15" s="18"/>
    </row>
    <row r="16" ht="27" customHeight="1" spans="1:11">
      <c r="A16" s="16" t="s">
        <v>175</v>
      </c>
      <c r="B16" s="17" t="s">
        <v>200</v>
      </c>
      <c r="C16" s="17"/>
      <c r="D16" s="18" t="s">
        <v>438</v>
      </c>
      <c r="E16" s="18"/>
      <c r="F16" s="17" t="s">
        <v>97</v>
      </c>
      <c r="G16" s="19" t="s">
        <v>56</v>
      </c>
      <c r="H16" s="20">
        <v>7.14</v>
      </c>
      <c r="I16" s="20">
        <v>7.14</v>
      </c>
      <c r="J16" s="18" t="s">
        <v>57</v>
      </c>
      <c r="K16" s="18"/>
    </row>
    <row r="17" ht="27" customHeight="1" spans="1:11">
      <c r="A17" s="16" t="s">
        <v>175</v>
      </c>
      <c r="B17" s="17" t="s">
        <v>200</v>
      </c>
      <c r="C17" s="17"/>
      <c r="D17" s="18" t="s">
        <v>439</v>
      </c>
      <c r="E17" s="18"/>
      <c r="F17" s="17" t="s">
        <v>97</v>
      </c>
      <c r="G17" s="19" t="s">
        <v>56</v>
      </c>
      <c r="H17" s="20">
        <v>7.14</v>
      </c>
      <c r="I17" s="20">
        <v>7.14</v>
      </c>
      <c r="J17" s="18" t="s">
        <v>57</v>
      </c>
      <c r="K17" s="18"/>
    </row>
    <row r="18" ht="27" customHeight="1" spans="1:11">
      <c r="A18" s="16" t="s">
        <v>175</v>
      </c>
      <c r="B18" s="17" t="s">
        <v>200</v>
      </c>
      <c r="C18" s="17"/>
      <c r="D18" s="18" t="s">
        <v>440</v>
      </c>
      <c r="E18" s="18"/>
      <c r="F18" s="17" t="s">
        <v>97</v>
      </c>
      <c r="G18" s="19" t="s">
        <v>56</v>
      </c>
      <c r="H18" s="20">
        <v>7.14</v>
      </c>
      <c r="I18" s="20">
        <v>7.14</v>
      </c>
      <c r="J18" s="18" t="s">
        <v>57</v>
      </c>
      <c r="K18" s="18"/>
    </row>
    <row r="19" ht="27" customHeight="1" spans="1:11">
      <c r="A19" s="16" t="s">
        <v>175</v>
      </c>
      <c r="B19" s="17" t="s">
        <v>245</v>
      </c>
      <c r="C19" s="17"/>
      <c r="D19" s="18" t="s">
        <v>384</v>
      </c>
      <c r="E19" s="18"/>
      <c r="F19" s="17" t="s">
        <v>239</v>
      </c>
      <c r="G19" s="19" t="s">
        <v>56</v>
      </c>
      <c r="H19" s="20">
        <v>7.14</v>
      </c>
      <c r="I19" s="20">
        <v>7.14</v>
      </c>
      <c r="J19" s="18" t="s">
        <v>57</v>
      </c>
      <c r="K19" s="18"/>
    </row>
    <row r="20" ht="80" customHeight="1" spans="1:11">
      <c r="A20" s="16" t="s">
        <v>206</v>
      </c>
      <c r="B20" s="17" t="s">
        <v>207</v>
      </c>
      <c r="C20" s="17"/>
      <c r="D20" s="18" t="s">
        <v>441</v>
      </c>
      <c r="E20" s="18"/>
      <c r="F20" s="17" t="s">
        <v>239</v>
      </c>
      <c r="G20" s="19" t="s">
        <v>240</v>
      </c>
      <c r="H20" s="20">
        <v>6</v>
      </c>
      <c r="I20" s="20">
        <v>6</v>
      </c>
      <c r="J20" s="18"/>
      <c r="K20" s="18"/>
    </row>
    <row r="21" ht="27" customHeight="1" spans="1:11">
      <c r="A21" s="16" t="s">
        <v>206</v>
      </c>
      <c r="B21" s="17" t="s">
        <v>207</v>
      </c>
      <c r="C21" s="17"/>
      <c r="D21" s="18" t="s">
        <v>386</v>
      </c>
      <c r="E21" s="18"/>
      <c r="F21" s="17" t="s">
        <v>56</v>
      </c>
      <c r="G21" s="17" t="s">
        <v>56</v>
      </c>
      <c r="H21" s="20">
        <v>6</v>
      </c>
      <c r="I21" s="20">
        <v>6</v>
      </c>
      <c r="J21" s="18" t="s">
        <v>57</v>
      </c>
      <c r="K21" s="18"/>
    </row>
    <row r="22" ht="27" customHeight="1" spans="1:11">
      <c r="A22" s="16" t="s">
        <v>206</v>
      </c>
      <c r="B22" s="17" t="s">
        <v>211</v>
      </c>
      <c r="C22" s="17"/>
      <c r="D22" s="18" t="s">
        <v>212</v>
      </c>
      <c r="E22" s="18"/>
      <c r="F22" s="17" t="s">
        <v>67</v>
      </c>
      <c r="G22" s="17" t="s">
        <v>56</v>
      </c>
      <c r="H22" s="20">
        <v>6</v>
      </c>
      <c r="I22" s="20">
        <v>6</v>
      </c>
      <c r="J22" s="18" t="s">
        <v>57</v>
      </c>
      <c r="K22" s="18"/>
    </row>
    <row r="23" ht="27" customHeight="1" spans="1:11">
      <c r="A23" s="16" t="s">
        <v>206</v>
      </c>
      <c r="B23" s="17" t="s">
        <v>211</v>
      </c>
      <c r="C23" s="17"/>
      <c r="D23" s="18" t="s">
        <v>122</v>
      </c>
      <c r="E23" s="18"/>
      <c r="F23" s="17" t="s">
        <v>67</v>
      </c>
      <c r="G23" s="17" t="s">
        <v>56</v>
      </c>
      <c r="H23" s="20">
        <v>6</v>
      </c>
      <c r="I23" s="20">
        <v>6</v>
      </c>
      <c r="J23" s="18" t="s">
        <v>57</v>
      </c>
      <c r="K23" s="18"/>
    </row>
    <row r="24" ht="27" customHeight="1" spans="1:11">
      <c r="A24" s="16" t="s">
        <v>206</v>
      </c>
      <c r="B24" s="17" t="s">
        <v>211</v>
      </c>
      <c r="C24" s="17"/>
      <c r="D24" s="18" t="s">
        <v>442</v>
      </c>
      <c r="E24" s="18"/>
      <c r="F24" s="17" t="s">
        <v>240</v>
      </c>
      <c r="G24" s="17" t="s">
        <v>56</v>
      </c>
      <c r="H24" s="20">
        <v>6</v>
      </c>
      <c r="I24" s="20">
        <v>6</v>
      </c>
      <c r="J24" s="18" t="s">
        <v>57</v>
      </c>
      <c r="K24" s="18"/>
    </row>
    <row r="25" ht="27" customHeight="1" spans="1:11">
      <c r="A25" s="16" t="s">
        <v>217</v>
      </c>
      <c r="B25" s="17" t="s">
        <v>217</v>
      </c>
      <c r="C25" s="17"/>
      <c r="D25" s="18" t="s">
        <v>443</v>
      </c>
      <c r="E25" s="18"/>
      <c r="F25" s="17" t="s">
        <v>219</v>
      </c>
      <c r="G25" s="19" t="s">
        <v>240</v>
      </c>
      <c r="H25" s="20">
        <v>10</v>
      </c>
      <c r="I25" s="20">
        <v>10</v>
      </c>
      <c r="J25" s="18" t="s">
        <v>57</v>
      </c>
      <c r="K25" s="18"/>
    </row>
    <row r="26" ht="12" hidden="1" customHeight="1" spans="1:11">
      <c r="A26" s="17"/>
      <c r="B26" s="17"/>
      <c r="C26" s="17"/>
      <c r="D26" s="18"/>
      <c r="E26" s="17"/>
      <c r="F26" s="17"/>
      <c r="G26" s="17"/>
      <c r="H26" s="17"/>
      <c r="I26" s="17"/>
      <c r="J26" s="17"/>
      <c r="K26" s="18"/>
    </row>
    <row r="27" ht="21" customHeight="1" spans="1:11">
      <c r="A27" s="21" t="s">
        <v>220</v>
      </c>
      <c r="B27" s="21"/>
      <c r="C27" s="21"/>
      <c r="D27" s="21"/>
      <c r="E27" s="21"/>
      <c r="F27" s="21"/>
      <c r="G27" s="21"/>
      <c r="H27" s="22">
        <v>100</v>
      </c>
      <c r="I27" s="27">
        <v>98.21</v>
      </c>
      <c r="J27" s="16"/>
      <c r="K27" s="16"/>
    </row>
    <row r="28" ht="17.45" hidden="1" customHeight="1" spans="1:11">
      <c r="A28" s="21"/>
      <c r="B28" s="21"/>
      <c r="C28" s="21"/>
      <c r="D28" s="21"/>
      <c r="E28" s="21"/>
      <c r="F28" s="21"/>
      <c r="G28" s="28"/>
      <c r="H28" s="28"/>
      <c r="I28" s="29"/>
      <c r="J28" s="29"/>
      <c r="K28" s="30"/>
    </row>
  </sheetData>
  <mergeCells count="69">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B15:C15"/>
    <mergeCell ref="D15:E15"/>
    <mergeCell ref="J15:K15"/>
    <mergeCell ref="D16:E16"/>
    <mergeCell ref="J16:K16"/>
    <mergeCell ref="D17:E17"/>
    <mergeCell ref="J17:K17"/>
    <mergeCell ref="D18:E18"/>
    <mergeCell ref="J18:K18"/>
    <mergeCell ref="B19:C19"/>
    <mergeCell ref="D19:E19"/>
    <mergeCell ref="J19:K19"/>
    <mergeCell ref="D20:E20"/>
    <mergeCell ref="J20:K20"/>
    <mergeCell ref="D21:E21"/>
    <mergeCell ref="J21:K21"/>
    <mergeCell ref="D22:E22"/>
    <mergeCell ref="J22:K22"/>
    <mergeCell ref="D23:E23"/>
    <mergeCell ref="J23:K23"/>
    <mergeCell ref="D24:E24"/>
    <mergeCell ref="J24:K24"/>
    <mergeCell ref="B25:C25"/>
    <mergeCell ref="D25:E25"/>
    <mergeCell ref="J25:K25"/>
    <mergeCell ref="A27:G27"/>
    <mergeCell ref="J27:K27"/>
    <mergeCell ref="A10:A11"/>
    <mergeCell ref="A13:A19"/>
    <mergeCell ref="A20:A24"/>
    <mergeCell ref="B13:C14"/>
    <mergeCell ref="B16:C18"/>
    <mergeCell ref="B20:C21"/>
    <mergeCell ref="B22:C24"/>
    <mergeCell ref="A5:B6"/>
  </mergeCells>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5"/>
  <sheetViews>
    <sheetView zoomScale="80" zoomScaleNormal="80" topLeftCell="A7" workbookViewId="0">
      <selection activeCell="A4" sqref="A4:K4"/>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4.5" customWidth="1"/>
    <col min="7" max="7" width="8.125" customWidth="1"/>
    <col min="8" max="8" width="13.5" customWidth="1"/>
    <col min="9" max="9" width="12.875" customWidth="1"/>
    <col min="10" max="10" width="3.58333333333333" customWidth="1"/>
    <col min="11" max="11" width="16.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444</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4" customHeight="1" spans="1:11">
      <c r="A5" s="5" t="s">
        <v>159</v>
      </c>
      <c r="B5" s="6"/>
      <c r="C5" s="7" t="s">
        <v>160</v>
      </c>
      <c r="D5" s="4" t="s">
        <v>161</v>
      </c>
      <c r="E5" s="4"/>
      <c r="F5" s="4" t="s">
        <v>223</v>
      </c>
      <c r="G5" s="4"/>
      <c r="H5" s="4" t="s">
        <v>224</v>
      </c>
      <c r="I5" s="4" t="s">
        <v>31</v>
      </c>
      <c r="J5" s="4"/>
      <c r="K5" s="4" t="s">
        <v>32</v>
      </c>
    </row>
    <row r="6" ht="27" customHeight="1" spans="1:11">
      <c r="A6" s="8"/>
      <c r="B6" s="9"/>
      <c r="C6" s="10">
        <v>522</v>
      </c>
      <c r="D6" s="10">
        <v>586.59</v>
      </c>
      <c r="E6" s="10"/>
      <c r="F6" s="10">
        <v>443.01</v>
      </c>
      <c r="G6" s="10"/>
      <c r="H6" s="11">
        <f>F6/D6</f>
        <v>0.755229376566256</v>
      </c>
      <c r="I6" s="23">
        <v>10</v>
      </c>
      <c r="J6" s="10"/>
      <c r="K6" s="32">
        <f>I6*H6</f>
        <v>7.55229376566256</v>
      </c>
    </row>
    <row r="7" ht="27" customHeight="1" spans="1:11">
      <c r="A7" s="4" t="s">
        <v>164</v>
      </c>
      <c r="B7" s="4"/>
      <c r="C7" s="4">
        <v>522</v>
      </c>
      <c r="D7" s="4" t="s">
        <v>57</v>
      </c>
      <c r="E7" s="4"/>
      <c r="F7" s="4" t="s">
        <v>57</v>
      </c>
      <c r="G7" s="4"/>
      <c r="H7" s="4" t="s">
        <v>57</v>
      </c>
      <c r="I7" s="4" t="s">
        <v>165</v>
      </c>
      <c r="J7" s="4"/>
      <c r="K7" s="4" t="s">
        <v>57</v>
      </c>
    </row>
    <row r="8" ht="27" customHeight="1" spans="1:11">
      <c r="A8" s="4" t="s">
        <v>166</v>
      </c>
      <c r="B8" s="4"/>
      <c r="C8" s="4" t="s">
        <v>57</v>
      </c>
      <c r="D8" s="4">
        <v>64.58</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126" customHeight="1" spans="1:11">
      <c r="A11" s="13"/>
      <c r="B11" s="14" t="s">
        <v>445</v>
      </c>
      <c r="C11" s="14"/>
      <c r="D11" s="14"/>
      <c r="E11" s="14"/>
      <c r="F11" s="14" t="s">
        <v>446</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447</v>
      </c>
      <c r="E13" s="18"/>
      <c r="F13" s="17" t="s">
        <v>448</v>
      </c>
      <c r="G13" s="19" t="s">
        <v>449</v>
      </c>
      <c r="H13" s="17">
        <v>3.6</v>
      </c>
      <c r="I13" s="17">
        <v>3.6</v>
      </c>
      <c r="J13" s="18" t="s">
        <v>57</v>
      </c>
      <c r="K13" s="18"/>
    </row>
    <row r="14" ht="27" customHeight="1" spans="1:11">
      <c r="A14" s="16" t="s">
        <v>175</v>
      </c>
      <c r="B14" s="17" t="s">
        <v>176</v>
      </c>
      <c r="C14" s="17"/>
      <c r="D14" s="18" t="s">
        <v>450</v>
      </c>
      <c r="E14" s="18"/>
      <c r="F14" s="17" t="s">
        <v>370</v>
      </c>
      <c r="G14" s="19" t="s">
        <v>371</v>
      </c>
      <c r="H14" s="17">
        <v>3.6</v>
      </c>
      <c r="I14" s="17">
        <v>3.6</v>
      </c>
      <c r="J14" s="18" t="s">
        <v>57</v>
      </c>
      <c r="K14" s="18"/>
    </row>
    <row r="15" ht="27" customHeight="1" spans="1:11">
      <c r="A15" s="16" t="s">
        <v>175</v>
      </c>
      <c r="B15" s="17" t="s">
        <v>176</v>
      </c>
      <c r="C15" s="17"/>
      <c r="D15" s="18" t="s">
        <v>451</v>
      </c>
      <c r="E15" s="18"/>
      <c r="F15" s="17" t="s">
        <v>320</v>
      </c>
      <c r="G15" s="19" t="s">
        <v>320</v>
      </c>
      <c r="H15" s="17">
        <v>3.6</v>
      </c>
      <c r="I15" s="17">
        <v>3.6</v>
      </c>
      <c r="J15" s="18" t="s">
        <v>57</v>
      </c>
      <c r="K15" s="18"/>
    </row>
    <row r="16" ht="27" customHeight="1" spans="1:11">
      <c r="A16" s="16" t="s">
        <v>175</v>
      </c>
      <c r="B16" s="17" t="s">
        <v>176</v>
      </c>
      <c r="C16" s="17"/>
      <c r="D16" s="18" t="s">
        <v>452</v>
      </c>
      <c r="E16" s="18"/>
      <c r="F16" s="17" t="s">
        <v>453</v>
      </c>
      <c r="G16" s="19" t="s">
        <v>454</v>
      </c>
      <c r="H16" s="17">
        <v>3.6</v>
      </c>
      <c r="I16" s="17">
        <v>3.6</v>
      </c>
      <c r="J16" s="18" t="s">
        <v>57</v>
      </c>
      <c r="K16" s="18"/>
    </row>
    <row r="17" ht="27" customHeight="1" spans="1:11">
      <c r="A17" s="16" t="s">
        <v>175</v>
      </c>
      <c r="B17" s="17" t="s">
        <v>176</v>
      </c>
      <c r="C17" s="17"/>
      <c r="D17" s="18" t="s">
        <v>455</v>
      </c>
      <c r="E17" s="18"/>
      <c r="F17" s="17" t="s">
        <v>456</v>
      </c>
      <c r="G17" s="19" t="s">
        <v>456</v>
      </c>
      <c r="H17" s="17">
        <v>3.6</v>
      </c>
      <c r="I17" s="17">
        <v>3.6</v>
      </c>
      <c r="J17" s="18" t="s">
        <v>57</v>
      </c>
      <c r="K17" s="18"/>
    </row>
    <row r="18" ht="27" customHeight="1" spans="1:11">
      <c r="A18" s="16" t="s">
        <v>175</v>
      </c>
      <c r="B18" s="17" t="s">
        <v>192</v>
      </c>
      <c r="C18" s="17"/>
      <c r="D18" s="18" t="s">
        <v>457</v>
      </c>
      <c r="E18" s="18"/>
      <c r="F18" s="17" t="s">
        <v>239</v>
      </c>
      <c r="G18" s="19" t="s">
        <v>56</v>
      </c>
      <c r="H18" s="17">
        <v>3.6</v>
      </c>
      <c r="I18" s="17">
        <v>3.6</v>
      </c>
      <c r="J18" s="18" t="s">
        <v>57</v>
      </c>
      <c r="K18" s="18"/>
    </row>
    <row r="19" ht="27" customHeight="1" spans="1:11">
      <c r="A19" s="16" t="s">
        <v>175</v>
      </c>
      <c r="B19" s="17" t="s">
        <v>192</v>
      </c>
      <c r="C19" s="17"/>
      <c r="D19" s="18" t="s">
        <v>458</v>
      </c>
      <c r="E19" s="18"/>
      <c r="F19" s="17" t="s">
        <v>219</v>
      </c>
      <c r="G19" s="19" t="s">
        <v>56</v>
      </c>
      <c r="H19" s="17">
        <v>3.6</v>
      </c>
      <c r="I19" s="17">
        <v>3.6</v>
      </c>
      <c r="J19" s="18" t="s">
        <v>57</v>
      </c>
      <c r="K19" s="18"/>
    </row>
    <row r="20" ht="27" customHeight="1" spans="1:11">
      <c r="A20" s="16" t="s">
        <v>175</v>
      </c>
      <c r="B20" s="17" t="s">
        <v>192</v>
      </c>
      <c r="C20" s="17"/>
      <c r="D20" s="18" t="s">
        <v>459</v>
      </c>
      <c r="E20" s="18"/>
      <c r="F20" s="17" t="s">
        <v>239</v>
      </c>
      <c r="G20" s="19" t="s">
        <v>56</v>
      </c>
      <c r="H20" s="17">
        <v>3.6</v>
      </c>
      <c r="I20" s="17">
        <v>3.6</v>
      </c>
      <c r="J20" s="18" t="s">
        <v>57</v>
      </c>
      <c r="K20" s="18"/>
    </row>
    <row r="21" ht="27" customHeight="1" spans="1:11">
      <c r="A21" s="16" t="s">
        <v>175</v>
      </c>
      <c r="B21" s="17" t="s">
        <v>192</v>
      </c>
      <c r="C21" s="17"/>
      <c r="D21" s="18" t="s">
        <v>460</v>
      </c>
      <c r="E21" s="18"/>
      <c r="F21" s="17" t="s">
        <v>239</v>
      </c>
      <c r="G21" s="19" t="s">
        <v>56</v>
      </c>
      <c r="H21" s="17">
        <v>3.6</v>
      </c>
      <c r="I21" s="17">
        <v>3.6</v>
      </c>
      <c r="J21" s="18" t="s">
        <v>57</v>
      </c>
      <c r="K21" s="18"/>
    </row>
    <row r="22" ht="27" customHeight="1" spans="1:11">
      <c r="A22" s="16" t="s">
        <v>175</v>
      </c>
      <c r="B22" s="17" t="s">
        <v>192</v>
      </c>
      <c r="C22" s="17"/>
      <c r="D22" s="18" t="s">
        <v>461</v>
      </c>
      <c r="E22" s="18"/>
      <c r="F22" s="17" t="s">
        <v>239</v>
      </c>
      <c r="G22" s="19" t="s">
        <v>56</v>
      </c>
      <c r="H22" s="17">
        <v>3.6</v>
      </c>
      <c r="I22" s="17">
        <v>3.6</v>
      </c>
      <c r="J22" s="18" t="s">
        <v>57</v>
      </c>
      <c r="K22" s="18"/>
    </row>
    <row r="23" ht="27" customHeight="1" spans="1:11">
      <c r="A23" s="16" t="s">
        <v>175</v>
      </c>
      <c r="B23" s="17" t="s">
        <v>200</v>
      </c>
      <c r="C23" s="17"/>
      <c r="D23" s="18" t="s">
        <v>462</v>
      </c>
      <c r="E23" s="18"/>
      <c r="F23" s="17" t="s">
        <v>97</v>
      </c>
      <c r="G23" s="19" t="s">
        <v>56</v>
      </c>
      <c r="H23" s="17">
        <v>3.5</v>
      </c>
      <c r="I23" s="17">
        <v>3.5</v>
      </c>
      <c r="J23" s="18" t="s">
        <v>57</v>
      </c>
      <c r="K23" s="18"/>
    </row>
    <row r="24" ht="27" customHeight="1" spans="1:11">
      <c r="A24" s="16" t="s">
        <v>175</v>
      </c>
      <c r="B24" s="17" t="s">
        <v>200</v>
      </c>
      <c r="C24" s="17"/>
      <c r="D24" s="18" t="s">
        <v>463</v>
      </c>
      <c r="E24" s="18"/>
      <c r="F24" s="17" t="s">
        <v>97</v>
      </c>
      <c r="G24" s="19" t="s">
        <v>56</v>
      </c>
      <c r="H24" s="17">
        <v>3.5</v>
      </c>
      <c r="I24" s="17">
        <v>3.5</v>
      </c>
      <c r="J24" s="18" t="s">
        <v>57</v>
      </c>
      <c r="K24" s="18"/>
    </row>
    <row r="25" ht="27" customHeight="1" spans="1:11">
      <c r="A25" s="16" t="s">
        <v>175</v>
      </c>
      <c r="B25" s="17" t="s">
        <v>200</v>
      </c>
      <c r="C25" s="17"/>
      <c r="D25" s="18" t="s">
        <v>464</v>
      </c>
      <c r="E25" s="18"/>
      <c r="F25" s="17" t="s">
        <v>97</v>
      </c>
      <c r="G25" s="19" t="s">
        <v>56</v>
      </c>
      <c r="H25" s="17">
        <v>3.5</v>
      </c>
      <c r="I25" s="17">
        <v>3.5</v>
      </c>
      <c r="J25" s="18" t="s">
        <v>57</v>
      </c>
      <c r="K25" s="18"/>
    </row>
    <row r="26" ht="27" customHeight="1" spans="1:11">
      <c r="A26" s="16" t="s">
        <v>175</v>
      </c>
      <c r="B26" s="17" t="s">
        <v>245</v>
      </c>
      <c r="C26" s="17"/>
      <c r="D26" s="18" t="s">
        <v>384</v>
      </c>
      <c r="E26" s="18"/>
      <c r="F26" s="17" t="s">
        <v>239</v>
      </c>
      <c r="G26" s="19" t="s">
        <v>56</v>
      </c>
      <c r="H26" s="17">
        <v>3.5</v>
      </c>
      <c r="I26" s="17">
        <v>3.5</v>
      </c>
      <c r="J26" s="18" t="s">
        <v>57</v>
      </c>
      <c r="K26" s="18"/>
    </row>
    <row r="27" ht="27" customHeight="1" spans="1:11">
      <c r="A27" s="16" t="s">
        <v>206</v>
      </c>
      <c r="B27" s="17" t="s">
        <v>207</v>
      </c>
      <c r="C27" s="17"/>
      <c r="D27" s="18" t="s">
        <v>465</v>
      </c>
      <c r="E27" s="18"/>
      <c r="F27" s="17" t="s">
        <v>102</v>
      </c>
      <c r="G27" s="19" t="s">
        <v>56</v>
      </c>
      <c r="H27" s="17">
        <v>6</v>
      </c>
      <c r="I27" s="17">
        <v>6</v>
      </c>
      <c r="J27" s="18" t="s">
        <v>57</v>
      </c>
      <c r="K27" s="18"/>
    </row>
    <row r="28" ht="27" customHeight="1" spans="1:11">
      <c r="A28" s="16" t="s">
        <v>206</v>
      </c>
      <c r="B28" s="17" t="s">
        <v>207</v>
      </c>
      <c r="C28" s="17"/>
      <c r="D28" s="18" t="s">
        <v>422</v>
      </c>
      <c r="E28" s="18"/>
      <c r="F28" s="17" t="s">
        <v>387</v>
      </c>
      <c r="G28" s="19" t="s">
        <v>56</v>
      </c>
      <c r="H28" s="17">
        <v>6</v>
      </c>
      <c r="I28" s="17">
        <v>6</v>
      </c>
      <c r="J28" s="18" t="s">
        <v>57</v>
      </c>
      <c r="K28" s="18"/>
    </row>
    <row r="29" ht="27" customHeight="1" spans="1:11">
      <c r="A29" s="16" t="s">
        <v>206</v>
      </c>
      <c r="B29" s="17" t="s">
        <v>211</v>
      </c>
      <c r="C29" s="17"/>
      <c r="D29" s="18" t="s">
        <v>212</v>
      </c>
      <c r="E29" s="18"/>
      <c r="F29" s="17" t="s">
        <v>67</v>
      </c>
      <c r="G29" s="19" t="s">
        <v>56</v>
      </c>
      <c r="H29" s="17">
        <v>6</v>
      </c>
      <c r="I29" s="17">
        <v>6</v>
      </c>
      <c r="J29" s="18" t="s">
        <v>57</v>
      </c>
      <c r="K29" s="18"/>
    </row>
    <row r="30" ht="27" customHeight="1" spans="1:11">
      <c r="A30" s="16" t="s">
        <v>206</v>
      </c>
      <c r="B30" s="17" t="s">
        <v>211</v>
      </c>
      <c r="C30" s="17"/>
      <c r="D30" s="18" t="s">
        <v>122</v>
      </c>
      <c r="E30" s="18"/>
      <c r="F30" s="17" t="s">
        <v>106</v>
      </c>
      <c r="G30" s="19" t="s">
        <v>56</v>
      </c>
      <c r="H30" s="17">
        <v>6</v>
      </c>
      <c r="I30" s="17">
        <v>6</v>
      </c>
      <c r="J30" s="18" t="s">
        <v>57</v>
      </c>
      <c r="K30" s="18"/>
    </row>
    <row r="31" ht="27" customHeight="1" spans="1:11">
      <c r="A31" s="16" t="s">
        <v>206</v>
      </c>
      <c r="B31" s="17" t="s">
        <v>211</v>
      </c>
      <c r="C31" s="17"/>
      <c r="D31" s="18" t="s">
        <v>466</v>
      </c>
      <c r="E31" s="18"/>
      <c r="F31" s="17" t="s">
        <v>240</v>
      </c>
      <c r="G31" s="19" t="s">
        <v>56</v>
      </c>
      <c r="H31" s="17">
        <v>6</v>
      </c>
      <c r="I31" s="17">
        <v>6</v>
      </c>
      <c r="J31" s="18" t="s">
        <v>57</v>
      </c>
      <c r="K31" s="18"/>
    </row>
    <row r="32" ht="27" customHeight="1" spans="1:11">
      <c r="A32" s="16" t="s">
        <v>217</v>
      </c>
      <c r="B32" s="17" t="s">
        <v>217</v>
      </c>
      <c r="C32" s="17"/>
      <c r="D32" s="18" t="s">
        <v>467</v>
      </c>
      <c r="E32" s="18"/>
      <c r="F32" s="17" t="s">
        <v>219</v>
      </c>
      <c r="G32" s="19" t="s">
        <v>240</v>
      </c>
      <c r="H32" s="17">
        <v>10</v>
      </c>
      <c r="I32" s="17">
        <v>10</v>
      </c>
      <c r="J32" s="18" t="s">
        <v>57</v>
      </c>
      <c r="K32" s="18"/>
    </row>
    <row r="33" ht="12" hidden="1" customHeight="1" spans="1:11">
      <c r="A33" s="17"/>
      <c r="B33" s="17"/>
      <c r="C33" s="17"/>
      <c r="D33" s="18"/>
      <c r="E33" s="17"/>
      <c r="F33" s="17"/>
      <c r="G33" s="17"/>
      <c r="H33" s="17"/>
      <c r="I33" s="17"/>
      <c r="J33" s="17"/>
      <c r="K33" s="18"/>
    </row>
    <row r="34" ht="21" customHeight="1" spans="1:11">
      <c r="A34" s="21" t="s">
        <v>220</v>
      </c>
      <c r="B34" s="21"/>
      <c r="C34" s="21"/>
      <c r="D34" s="21"/>
      <c r="E34" s="21"/>
      <c r="F34" s="21"/>
      <c r="G34" s="21"/>
      <c r="H34" s="31">
        <v>100</v>
      </c>
      <c r="I34" s="16">
        <v>97.55</v>
      </c>
      <c r="J34" s="16" t="s">
        <v>57</v>
      </c>
      <c r="K34" s="16"/>
    </row>
    <row r="35" ht="17.45" hidden="1" customHeight="1" spans="1:11">
      <c r="A35" s="21"/>
      <c r="B35" s="21"/>
      <c r="C35" s="21"/>
      <c r="D35" s="21"/>
      <c r="E35" s="21"/>
      <c r="F35" s="21"/>
      <c r="G35" s="28"/>
      <c r="H35" s="28"/>
      <c r="I35" s="29"/>
      <c r="J35" s="29"/>
      <c r="K35" s="30"/>
    </row>
  </sheetData>
  <mergeCells count="83">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B26:C26"/>
    <mergeCell ref="D26:E26"/>
    <mergeCell ref="J26:K26"/>
    <mergeCell ref="D27:E27"/>
    <mergeCell ref="J27:K27"/>
    <mergeCell ref="D28:E28"/>
    <mergeCell ref="J28:K28"/>
    <mergeCell ref="D29:E29"/>
    <mergeCell ref="J29:K29"/>
    <mergeCell ref="D30:E30"/>
    <mergeCell ref="J30:K30"/>
    <mergeCell ref="D31:E31"/>
    <mergeCell ref="J31:K31"/>
    <mergeCell ref="B32:C32"/>
    <mergeCell ref="D32:E32"/>
    <mergeCell ref="J32:K32"/>
    <mergeCell ref="A34:G34"/>
    <mergeCell ref="J34:K34"/>
    <mergeCell ref="A10:A11"/>
    <mergeCell ref="A13:A26"/>
    <mergeCell ref="A27:A31"/>
    <mergeCell ref="A5:B6"/>
    <mergeCell ref="B27:C28"/>
    <mergeCell ref="B13:C17"/>
    <mergeCell ref="B18:C22"/>
    <mergeCell ref="B23:C25"/>
    <mergeCell ref="B29:C31"/>
  </mergeCells>
  <pageMargins left="0.707638888888889" right="0.707638888888889" top="0.747916666666667" bottom="0.747916666666667" header="0.313888888888889"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7"/>
  <sheetViews>
    <sheetView workbookViewId="0">
      <selection activeCell="F9" sqref="F9:G9"/>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4.5" customWidth="1"/>
    <col min="7" max="7" width="7.125" customWidth="1"/>
    <col min="8" max="8" width="13.5" customWidth="1"/>
    <col min="9" max="9" width="12.875" customWidth="1"/>
    <col min="10" max="10" width="3.875" customWidth="1"/>
    <col min="11" max="11" width="16.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148</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4" customHeight="1" spans="1:11">
      <c r="A5" s="5" t="s">
        <v>159</v>
      </c>
      <c r="B5" s="6"/>
      <c r="C5" s="7" t="s">
        <v>160</v>
      </c>
      <c r="D5" s="4" t="s">
        <v>161</v>
      </c>
      <c r="E5" s="4"/>
      <c r="F5" s="4" t="s">
        <v>223</v>
      </c>
      <c r="G5" s="4"/>
      <c r="H5" s="4" t="s">
        <v>224</v>
      </c>
      <c r="I5" s="4" t="s">
        <v>31</v>
      </c>
      <c r="J5" s="4"/>
      <c r="K5" s="4" t="s">
        <v>32</v>
      </c>
    </row>
    <row r="6" ht="27" customHeight="1" spans="1:11">
      <c r="A6" s="8"/>
      <c r="B6" s="9"/>
      <c r="C6" s="10">
        <v>107</v>
      </c>
      <c r="D6" s="10">
        <v>107</v>
      </c>
      <c r="E6" s="10"/>
      <c r="F6" s="10">
        <v>107</v>
      </c>
      <c r="G6" s="10"/>
      <c r="H6" s="11">
        <f>F6/D6</f>
        <v>1</v>
      </c>
      <c r="I6" s="23">
        <v>10</v>
      </c>
      <c r="J6" s="10"/>
      <c r="K6" s="10">
        <f>I6*H6</f>
        <v>10</v>
      </c>
    </row>
    <row r="7" ht="27" customHeight="1" spans="1:11">
      <c r="A7" s="4" t="s">
        <v>164</v>
      </c>
      <c r="B7" s="4"/>
      <c r="C7" s="4">
        <v>107</v>
      </c>
      <c r="D7" s="4" t="s">
        <v>57</v>
      </c>
      <c r="E7" s="4"/>
      <c r="F7" s="4" t="s">
        <v>57</v>
      </c>
      <c r="G7" s="4"/>
      <c r="H7" s="4" t="s">
        <v>57</v>
      </c>
      <c r="I7" s="4" t="s">
        <v>165</v>
      </c>
      <c r="J7" s="4"/>
      <c r="K7" s="4" t="s">
        <v>57</v>
      </c>
    </row>
    <row r="8" ht="27" customHeight="1" spans="1:11">
      <c r="A8" s="4" t="s">
        <v>166</v>
      </c>
      <c r="B8" s="4"/>
      <c r="C8" s="4" t="s">
        <v>57</v>
      </c>
      <c r="D8" s="4" t="s">
        <v>57</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98.45" customHeight="1" spans="1:11">
      <c r="A11" s="13"/>
      <c r="B11" s="14" t="s">
        <v>468</v>
      </c>
      <c r="C11" s="14"/>
      <c r="D11" s="14"/>
      <c r="E11" s="14"/>
      <c r="F11" s="14" t="s">
        <v>469</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470</v>
      </c>
      <c r="E13" s="18"/>
      <c r="F13" s="17" t="s">
        <v>471</v>
      </c>
      <c r="G13" s="19" t="s">
        <v>472</v>
      </c>
      <c r="H13" s="17">
        <v>6.25</v>
      </c>
      <c r="I13" s="17">
        <v>6.25</v>
      </c>
      <c r="J13" s="18" t="s">
        <v>57</v>
      </c>
      <c r="K13" s="18"/>
    </row>
    <row r="14" ht="27" customHeight="1" spans="1:11">
      <c r="A14" s="16" t="s">
        <v>175</v>
      </c>
      <c r="B14" s="17" t="s">
        <v>176</v>
      </c>
      <c r="C14" s="17"/>
      <c r="D14" s="18" t="s">
        <v>473</v>
      </c>
      <c r="E14" s="18"/>
      <c r="F14" s="17" t="s">
        <v>474</v>
      </c>
      <c r="G14" s="19" t="s">
        <v>475</v>
      </c>
      <c r="H14" s="17">
        <v>6.25</v>
      </c>
      <c r="I14" s="17">
        <v>6.25</v>
      </c>
      <c r="J14" s="18" t="s">
        <v>57</v>
      </c>
      <c r="K14" s="18"/>
    </row>
    <row r="15" ht="27" customHeight="1" spans="1:11">
      <c r="A15" s="16" t="s">
        <v>175</v>
      </c>
      <c r="B15" s="17" t="s">
        <v>192</v>
      </c>
      <c r="C15" s="17"/>
      <c r="D15" s="18" t="s">
        <v>476</v>
      </c>
      <c r="E15" s="18"/>
      <c r="F15" s="17" t="s">
        <v>56</v>
      </c>
      <c r="G15" s="19" t="s">
        <v>56</v>
      </c>
      <c r="H15" s="17">
        <v>6.25</v>
      </c>
      <c r="I15" s="17">
        <v>6.25</v>
      </c>
      <c r="J15" s="18" t="s">
        <v>57</v>
      </c>
      <c r="K15" s="18"/>
    </row>
    <row r="16" ht="27" customHeight="1" spans="1:11">
      <c r="A16" s="16" t="s">
        <v>175</v>
      </c>
      <c r="B16" s="17" t="s">
        <v>192</v>
      </c>
      <c r="C16" s="17"/>
      <c r="D16" s="18" t="s">
        <v>477</v>
      </c>
      <c r="E16" s="18"/>
      <c r="F16" s="17" t="s">
        <v>478</v>
      </c>
      <c r="G16" s="19" t="s">
        <v>56</v>
      </c>
      <c r="H16" s="17">
        <v>6.25</v>
      </c>
      <c r="I16" s="17">
        <v>6.25</v>
      </c>
      <c r="J16" s="18" t="s">
        <v>57</v>
      </c>
      <c r="K16" s="18"/>
    </row>
    <row r="17" ht="27" customHeight="1" spans="1:11">
      <c r="A17" s="16" t="s">
        <v>175</v>
      </c>
      <c r="B17" s="17" t="s">
        <v>200</v>
      </c>
      <c r="C17" s="17"/>
      <c r="D17" s="18" t="s">
        <v>479</v>
      </c>
      <c r="E17" s="18"/>
      <c r="F17" s="17" t="s">
        <v>480</v>
      </c>
      <c r="G17" s="19" t="s">
        <v>56</v>
      </c>
      <c r="H17" s="17">
        <v>6.25</v>
      </c>
      <c r="I17" s="17">
        <v>6.25</v>
      </c>
      <c r="J17" s="18" t="s">
        <v>57</v>
      </c>
      <c r="K17" s="18"/>
    </row>
    <row r="18" ht="27" customHeight="1" spans="1:11">
      <c r="A18" s="16" t="s">
        <v>175</v>
      </c>
      <c r="B18" s="17" t="s">
        <v>200</v>
      </c>
      <c r="C18" s="17"/>
      <c r="D18" s="18" t="s">
        <v>481</v>
      </c>
      <c r="E18" s="18"/>
      <c r="F18" s="17" t="s">
        <v>482</v>
      </c>
      <c r="G18" s="19" t="s">
        <v>56</v>
      </c>
      <c r="H18" s="17">
        <v>6.25</v>
      </c>
      <c r="I18" s="17">
        <v>6.25</v>
      </c>
      <c r="J18" s="18" t="s">
        <v>57</v>
      </c>
      <c r="K18" s="18"/>
    </row>
    <row r="19" ht="27" customHeight="1" spans="1:11">
      <c r="A19" s="16" t="s">
        <v>175</v>
      </c>
      <c r="B19" s="17" t="s">
        <v>200</v>
      </c>
      <c r="C19" s="17"/>
      <c r="D19" s="18" t="s">
        <v>483</v>
      </c>
      <c r="E19" s="18"/>
      <c r="F19" s="17" t="s">
        <v>97</v>
      </c>
      <c r="G19" s="19" t="s">
        <v>56</v>
      </c>
      <c r="H19" s="17">
        <v>6.25</v>
      </c>
      <c r="I19" s="17">
        <v>6.25</v>
      </c>
      <c r="J19" s="18" t="s">
        <v>57</v>
      </c>
      <c r="K19" s="18"/>
    </row>
    <row r="20" ht="27" customHeight="1" spans="1:11">
      <c r="A20" s="16" t="s">
        <v>175</v>
      </c>
      <c r="B20" s="17" t="s">
        <v>245</v>
      </c>
      <c r="C20" s="17"/>
      <c r="D20" s="18" t="s">
        <v>384</v>
      </c>
      <c r="E20" s="18"/>
      <c r="F20" s="17" t="s">
        <v>239</v>
      </c>
      <c r="G20" s="19" t="s">
        <v>56</v>
      </c>
      <c r="H20" s="17">
        <v>6.25</v>
      </c>
      <c r="I20" s="17">
        <v>6.25</v>
      </c>
      <c r="J20" s="18" t="s">
        <v>57</v>
      </c>
      <c r="K20" s="18"/>
    </row>
    <row r="21" ht="27" customHeight="1" spans="1:11">
      <c r="A21" s="16" t="s">
        <v>206</v>
      </c>
      <c r="B21" s="17" t="s">
        <v>207</v>
      </c>
      <c r="C21" s="17"/>
      <c r="D21" s="18" t="s">
        <v>484</v>
      </c>
      <c r="E21" s="18"/>
      <c r="F21" s="17" t="s">
        <v>356</v>
      </c>
      <c r="G21" s="19" t="s">
        <v>56</v>
      </c>
      <c r="H21" s="17">
        <v>10</v>
      </c>
      <c r="I21" s="17">
        <v>10</v>
      </c>
      <c r="J21" s="18" t="s">
        <v>57</v>
      </c>
      <c r="K21" s="18"/>
    </row>
    <row r="22" ht="54" customHeight="1" spans="1:11">
      <c r="A22" s="16" t="s">
        <v>206</v>
      </c>
      <c r="B22" s="17" t="s">
        <v>211</v>
      </c>
      <c r="C22" s="17"/>
      <c r="D22" s="18" t="s">
        <v>212</v>
      </c>
      <c r="E22" s="18"/>
      <c r="F22" s="17" t="s">
        <v>67</v>
      </c>
      <c r="G22" s="19" t="s">
        <v>114</v>
      </c>
      <c r="H22" s="17">
        <v>10</v>
      </c>
      <c r="I22" s="17">
        <v>8</v>
      </c>
      <c r="J22" s="18" t="s">
        <v>485</v>
      </c>
      <c r="K22" s="18"/>
    </row>
    <row r="23" ht="27" customHeight="1" spans="1:11">
      <c r="A23" s="16" t="s">
        <v>206</v>
      </c>
      <c r="B23" s="17" t="s">
        <v>211</v>
      </c>
      <c r="C23" s="17"/>
      <c r="D23" s="18" t="s">
        <v>486</v>
      </c>
      <c r="E23" s="18"/>
      <c r="F23" s="17" t="s">
        <v>106</v>
      </c>
      <c r="G23" s="19" t="s">
        <v>56</v>
      </c>
      <c r="H23" s="17">
        <v>10</v>
      </c>
      <c r="I23" s="17">
        <v>10</v>
      </c>
      <c r="J23" s="18" t="s">
        <v>57</v>
      </c>
      <c r="K23" s="18"/>
    </row>
    <row r="24" ht="27" customHeight="1" spans="1:11">
      <c r="A24" s="16" t="s">
        <v>217</v>
      </c>
      <c r="B24" s="17" t="s">
        <v>217</v>
      </c>
      <c r="C24" s="17"/>
      <c r="D24" s="18" t="s">
        <v>487</v>
      </c>
      <c r="E24" s="18"/>
      <c r="F24" s="17" t="s">
        <v>219</v>
      </c>
      <c r="G24" s="19" t="s">
        <v>240</v>
      </c>
      <c r="H24" s="17">
        <v>10</v>
      </c>
      <c r="I24" s="17">
        <v>10</v>
      </c>
      <c r="J24" s="18" t="s">
        <v>57</v>
      </c>
      <c r="K24" s="18"/>
    </row>
    <row r="25" ht="12" hidden="1" customHeight="1" spans="1:11">
      <c r="A25" s="17"/>
      <c r="B25" s="17"/>
      <c r="C25" s="17"/>
      <c r="D25" s="18"/>
      <c r="E25" s="17"/>
      <c r="F25" s="17"/>
      <c r="G25" s="17"/>
      <c r="H25" s="17"/>
      <c r="I25" s="17"/>
      <c r="J25" s="17"/>
      <c r="K25" s="18"/>
    </row>
    <row r="26" ht="21" customHeight="1" spans="1:11">
      <c r="A26" s="21" t="s">
        <v>220</v>
      </c>
      <c r="B26" s="21"/>
      <c r="C26" s="21"/>
      <c r="D26" s="21"/>
      <c r="E26" s="21"/>
      <c r="F26" s="21"/>
      <c r="G26" s="21"/>
      <c r="H26" s="31">
        <v>100</v>
      </c>
      <c r="I26" s="16">
        <v>98</v>
      </c>
      <c r="J26" s="16" t="s">
        <v>57</v>
      </c>
      <c r="K26" s="16"/>
    </row>
    <row r="27" ht="17.45" hidden="1" customHeight="1" spans="1:11">
      <c r="A27" s="21"/>
      <c r="B27" s="21"/>
      <c r="C27" s="21"/>
      <c r="D27" s="21"/>
      <c r="E27" s="21"/>
      <c r="F27" s="21"/>
      <c r="G27" s="28"/>
      <c r="H27" s="28"/>
      <c r="I27" s="29"/>
      <c r="J27" s="29"/>
      <c r="K27" s="30"/>
    </row>
  </sheetData>
  <mergeCells count="67">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B20:C20"/>
    <mergeCell ref="D20:E20"/>
    <mergeCell ref="J20:K20"/>
    <mergeCell ref="B21:C21"/>
    <mergeCell ref="D21:E21"/>
    <mergeCell ref="J21:K21"/>
    <mergeCell ref="D22:E22"/>
    <mergeCell ref="J22:K22"/>
    <mergeCell ref="D23:E23"/>
    <mergeCell ref="J23:K23"/>
    <mergeCell ref="B24:C24"/>
    <mergeCell ref="D24:E24"/>
    <mergeCell ref="J24:K24"/>
    <mergeCell ref="A26:G26"/>
    <mergeCell ref="J26:K26"/>
    <mergeCell ref="A10:A11"/>
    <mergeCell ref="A13:A20"/>
    <mergeCell ref="A21:A23"/>
    <mergeCell ref="B13:C14"/>
    <mergeCell ref="B15:C16"/>
    <mergeCell ref="B17:C19"/>
    <mergeCell ref="B22:C23"/>
    <mergeCell ref="A5:B6"/>
  </mergeCells>
  <pageMargins left="0.707638888888889" right="0.707638888888889" top="0.747916666666667" bottom="0.747916666666667" header="0.313888888888889" footer="0.313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3"/>
  <sheetViews>
    <sheetView zoomScale="85" zoomScaleNormal="85" workbookViewId="0">
      <selection activeCell="D8" sqref="D8:E8"/>
    </sheetView>
  </sheetViews>
  <sheetFormatPr defaultColWidth="9" defaultRowHeight="13.5"/>
  <cols>
    <col min="1" max="1" width="13.375" customWidth="1"/>
    <col min="2" max="2" width="7.375" customWidth="1"/>
    <col min="3" max="3" width="11.7583333333333" customWidth="1"/>
    <col min="4" max="4" width="16.7583333333333" customWidth="1"/>
    <col min="5" max="5" width="7.78333333333333" customWidth="1"/>
    <col min="6" max="6" width="14.5" customWidth="1"/>
    <col min="7" max="7" width="11.2583333333333" customWidth="1"/>
    <col min="8" max="8" width="13.5" customWidth="1"/>
    <col min="9" max="9" width="12.875" customWidth="1"/>
    <col min="10" max="10" width="6.5" customWidth="1"/>
    <col min="11" max="11" width="12.3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488</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4" customHeight="1" spans="1:11">
      <c r="A5" s="5" t="s">
        <v>159</v>
      </c>
      <c r="B5" s="6"/>
      <c r="C5" s="7" t="s">
        <v>160</v>
      </c>
      <c r="D5" s="4" t="s">
        <v>161</v>
      </c>
      <c r="E5" s="4"/>
      <c r="F5" s="4" t="s">
        <v>223</v>
      </c>
      <c r="G5" s="4"/>
      <c r="H5" s="4" t="s">
        <v>224</v>
      </c>
      <c r="I5" s="4" t="s">
        <v>31</v>
      </c>
      <c r="J5" s="4"/>
      <c r="K5" s="4" t="s">
        <v>32</v>
      </c>
    </row>
    <row r="6" ht="27" customHeight="1" spans="1:11">
      <c r="A6" s="8"/>
      <c r="B6" s="9"/>
      <c r="C6" s="10">
        <v>126</v>
      </c>
      <c r="D6" s="10">
        <v>126</v>
      </c>
      <c r="E6" s="10"/>
      <c r="F6" s="10">
        <v>126</v>
      </c>
      <c r="G6" s="10"/>
      <c r="H6" s="11">
        <f>F6/D6</f>
        <v>1</v>
      </c>
      <c r="I6" s="23">
        <v>10</v>
      </c>
      <c r="J6" s="10"/>
      <c r="K6" s="10">
        <f>I6*H6</f>
        <v>10</v>
      </c>
    </row>
    <row r="7" ht="27" customHeight="1" spans="1:11">
      <c r="A7" s="4" t="s">
        <v>164</v>
      </c>
      <c r="B7" s="4"/>
      <c r="C7" s="4">
        <v>126</v>
      </c>
      <c r="D7" s="4" t="s">
        <v>57</v>
      </c>
      <c r="E7" s="4"/>
      <c r="F7" s="4" t="s">
        <v>57</v>
      </c>
      <c r="G7" s="4"/>
      <c r="H7" s="4" t="s">
        <v>57</v>
      </c>
      <c r="I7" s="4" t="s">
        <v>165</v>
      </c>
      <c r="J7" s="4"/>
      <c r="K7" s="4" t="s">
        <v>57</v>
      </c>
    </row>
    <row r="8" ht="27" customHeight="1" spans="1:11">
      <c r="A8" s="4" t="s">
        <v>166</v>
      </c>
      <c r="B8" s="4"/>
      <c r="C8" s="4" t="s">
        <v>57</v>
      </c>
      <c r="D8" s="4" t="s">
        <v>57</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98.45" customHeight="1" spans="1:11">
      <c r="A11" s="13"/>
      <c r="B11" s="14" t="s">
        <v>489</v>
      </c>
      <c r="C11" s="14"/>
      <c r="D11" s="14"/>
      <c r="E11" s="14"/>
      <c r="F11" s="14" t="s">
        <v>490</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491</v>
      </c>
      <c r="E13" s="18"/>
      <c r="F13" s="17" t="s">
        <v>310</v>
      </c>
      <c r="G13" s="19" t="s">
        <v>311</v>
      </c>
      <c r="H13" s="17">
        <v>5</v>
      </c>
      <c r="I13" s="17">
        <v>5</v>
      </c>
      <c r="J13" s="18" t="s">
        <v>57</v>
      </c>
      <c r="K13" s="18"/>
    </row>
    <row r="14" ht="27" customHeight="1" spans="1:11">
      <c r="A14" s="16" t="s">
        <v>175</v>
      </c>
      <c r="B14" s="17" t="s">
        <v>176</v>
      </c>
      <c r="C14" s="17"/>
      <c r="D14" s="18" t="s">
        <v>492</v>
      </c>
      <c r="E14" s="18"/>
      <c r="F14" s="17" t="s">
        <v>316</v>
      </c>
      <c r="G14" s="19" t="s">
        <v>317</v>
      </c>
      <c r="H14" s="17">
        <v>5</v>
      </c>
      <c r="I14" s="17">
        <v>5</v>
      </c>
      <c r="J14" s="18" t="s">
        <v>57</v>
      </c>
      <c r="K14" s="18"/>
    </row>
    <row r="15" ht="27" customHeight="1" spans="1:11">
      <c r="A15" s="16" t="s">
        <v>175</v>
      </c>
      <c r="B15" s="17" t="s">
        <v>176</v>
      </c>
      <c r="C15" s="17"/>
      <c r="D15" s="18" t="s">
        <v>493</v>
      </c>
      <c r="E15" s="18"/>
      <c r="F15" s="17" t="s">
        <v>316</v>
      </c>
      <c r="G15" s="19" t="s">
        <v>317</v>
      </c>
      <c r="H15" s="17">
        <v>5</v>
      </c>
      <c r="I15" s="17">
        <v>5</v>
      </c>
      <c r="J15" s="18" t="s">
        <v>57</v>
      </c>
      <c r="K15" s="18"/>
    </row>
    <row r="16" ht="27" customHeight="1" spans="1:11">
      <c r="A16" s="16" t="s">
        <v>175</v>
      </c>
      <c r="B16" s="17" t="s">
        <v>176</v>
      </c>
      <c r="C16" s="17"/>
      <c r="D16" s="18" t="s">
        <v>494</v>
      </c>
      <c r="E16" s="18"/>
      <c r="F16" s="17" t="s">
        <v>316</v>
      </c>
      <c r="G16" s="19" t="s">
        <v>317</v>
      </c>
      <c r="H16" s="17">
        <v>5</v>
      </c>
      <c r="I16" s="17">
        <v>5</v>
      </c>
      <c r="J16" s="18" t="s">
        <v>57</v>
      </c>
      <c r="K16" s="18"/>
    </row>
    <row r="17" ht="27" customHeight="1" spans="1:11">
      <c r="A17" s="16" t="s">
        <v>175</v>
      </c>
      <c r="B17" s="17" t="s">
        <v>176</v>
      </c>
      <c r="C17" s="17"/>
      <c r="D17" s="18" t="s">
        <v>495</v>
      </c>
      <c r="E17" s="18"/>
      <c r="F17" s="17" t="s">
        <v>496</v>
      </c>
      <c r="G17" s="19" t="s">
        <v>497</v>
      </c>
      <c r="H17" s="17">
        <v>5</v>
      </c>
      <c r="I17" s="17">
        <v>5</v>
      </c>
      <c r="J17" s="18" t="s">
        <v>57</v>
      </c>
      <c r="K17" s="18"/>
    </row>
    <row r="18" ht="27" customHeight="1" spans="1:11">
      <c r="A18" s="16" t="s">
        <v>175</v>
      </c>
      <c r="B18" s="17" t="s">
        <v>176</v>
      </c>
      <c r="C18" s="17"/>
      <c r="D18" s="18" t="s">
        <v>498</v>
      </c>
      <c r="E18" s="18"/>
      <c r="F18" s="17" t="s">
        <v>373</v>
      </c>
      <c r="G18" s="19" t="s">
        <v>374</v>
      </c>
      <c r="H18" s="17">
        <v>5</v>
      </c>
      <c r="I18" s="17">
        <v>5</v>
      </c>
      <c r="J18" s="18" t="s">
        <v>57</v>
      </c>
      <c r="K18" s="18"/>
    </row>
    <row r="19" ht="27" customHeight="1" spans="1:11">
      <c r="A19" s="16" t="s">
        <v>175</v>
      </c>
      <c r="B19" s="17" t="s">
        <v>192</v>
      </c>
      <c r="C19" s="17"/>
      <c r="D19" s="18" t="s">
        <v>499</v>
      </c>
      <c r="E19" s="18"/>
      <c r="F19" s="17" t="s">
        <v>56</v>
      </c>
      <c r="G19" s="19" t="s">
        <v>56</v>
      </c>
      <c r="H19" s="17">
        <v>4</v>
      </c>
      <c r="I19" s="17">
        <v>4</v>
      </c>
      <c r="J19" s="18" t="s">
        <v>57</v>
      </c>
      <c r="K19" s="18"/>
    </row>
    <row r="20" ht="27" customHeight="1" spans="1:11">
      <c r="A20" s="16" t="s">
        <v>175</v>
      </c>
      <c r="B20" s="17" t="s">
        <v>192</v>
      </c>
      <c r="C20" s="17"/>
      <c r="D20" s="18" t="s">
        <v>500</v>
      </c>
      <c r="E20" s="18"/>
      <c r="F20" s="17" t="s">
        <v>239</v>
      </c>
      <c r="G20" s="19" t="s">
        <v>240</v>
      </c>
      <c r="H20" s="17">
        <v>4</v>
      </c>
      <c r="I20" s="17">
        <v>4</v>
      </c>
      <c r="J20" s="18" t="s">
        <v>57</v>
      </c>
      <c r="K20" s="18"/>
    </row>
    <row r="21" ht="27" customHeight="1" spans="1:11">
      <c r="A21" s="16" t="s">
        <v>175</v>
      </c>
      <c r="B21" s="17" t="s">
        <v>192</v>
      </c>
      <c r="C21" s="17"/>
      <c r="D21" s="18" t="s">
        <v>501</v>
      </c>
      <c r="E21" s="18"/>
      <c r="F21" s="17" t="s">
        <v>69</v>
      </c>
      <c r="G21" s="19" t="s">
        <v>56</v>
      </c>
      <c r="H21" s="17">
        <v>3</v>
      </c>
      <c r="I21" s="17">
        <v>3</v>
      </c>
      <c r="J21" s="18" t="s">
        <v>57</v>
      </c>
      <c r="K21" s="18"/>
    </row>
    <row r="22" ht="27" customHeight="1" spans="1:11">
      <c r="A22" s="16" t="s">
        <v>175</v>
      </c>
      <c r="B22" s="17" t="s">
        <v>200</v>
      </c>
      <c r="C22" s="17"/>
      <c r="D22" s="18" t="s">
        <v>502</v>
      </c>
      <c r="E22" s="18"/>
      <c r="F22" s="17" t="s">
        <v>503</v>
      </c>
      <c r="G22" s="19" t="s">
        <v>56</v>
      </c>
      <c r="H22" s="17">
        <v>3</v>
      </c>
      <c r="I22" s="17">
        <v>3</v>
      </c>
      <c r="J22" s="18" t="s">
        <v>57</v>
      </c>
      <c r="K22" s="18"/>
    </row>
    <row r="23" ht="27" customHeight="1" spans="1:11">
      <c r="A23" s="16" t="s">
        <v>175</v>
      </c>
      <c r="B23" s="17" t="s">
        <v>200</v>
      </c>
      <c r="C23" s="17"/>
      <c r="D23" s="18" t="s">
        <v>504</v>
      </c>
      <c r="E23" s="18"/>
      <c r="F23" s="17" t="s">
        <v>97</v>
      </c>
      <c r="G23" s="19" t="s">
        <v>56</v>
      </c>
      <c r="H23" s="17">
        <v>3</v>
      </c>
      <c r="I23" s="17">
        <v>3</v>
      </c>
      <c r="J23" s="18" t="s">
        <v>57</v>
      </c>
      <c r="K23" s="18"/>
    </row>
    <row r="24" ht="27" customHeight="1" spans="1:11">
      <c r="A24" s="16" t="s">
        <v>175</v>
      </c>
      <c r="B24" s="17" t="s">
        <v>200</v>
      </c>
      <c r="C24" s="17"/>
      <c r="D24" s="18" t="s">
        <v>505</v>
      </c>
      <c r="E24" s="18"/>
      <c r="F24" s="17" t="s">
        <v>97</v>
      </c>
      <c r="G24" s="19" t="s">
        <v>56</v>
      </c>
      <c r="H24" s="17">
        <v>3</v>
      </c>
      <c r="I24" s="17">
        <v>3</v>
      </c>
      <c r="J24" s="18" t="s">
        <v>57</v>
      </c>
      <c r="K24" s="18"/>
    </row>
    <row r="25" ht="27" customHeight="1" spans="1:11">
      <c r="A25" s="16" t="s">
        <v>206</v>
      </c>
      <c r="B25" s="17" t="s">
        <v>207</v>
      </c>
      <c r="C25" s="17"/>
      <c r="D25" s="18" t="s">
        <v>506</v>
      </c>
      <c r="E25" s="18"/>
      <c r="F25" s="17" t="s">
        <v>104</v>
      </c>
      <c r="G25" s="19" t="s">
        <v>56</v>
      </c>
      <c r="H25" s="17">
        <v>6</v>
      </c>
      <c r="I25" s="17">
        <v>6</v>
      </c>
      <c r="J25" s="18" t="s">
        <v>57</v>
      </c>
      <c r="K25" s="18"/>
    </row>
    <row r="26" ht="27" customHeight="1" spans="1:11">
      <c r="A26" s="16" t="s">
        <v>206</v>
      </c>
      <c r="B26" s="17" t="s">
        <v>211</v>
      </c>
      <c r="C26" s="17"/>
      <c r="D26" s="18" t="s">
        <v>507</v>
      </c>
      <c r="E26" s="18"/>
      <c r="F26" s="17" t="s">
        <v>239</v>
      </c>
      <c r="G26" s="19" t="s">
        <v>56</v>
      </c>
      <c r="H26" s="17">
        <v>6</v>
      </c>
      <c r="I26" s="17">
        <v>6</v>
      </c>
      <c r="J26" s="18" t="s">
        <v>57</v>
      </c>
      <c r="K26" s="18"/>
    </row>
    <row r="27" ht="27" customHeight="1" spans="1:11">
      <c r="A27" s="16" t="s">
        <v>206</v>
      </c>
      <c r="B27" s="17" t="s">
        <v>211</v>
      </c>
      <c r="C27" s="17"/>
      <c r="D27" s="18" t="s">
        <v>508</v>
      </c>
      <c r="E27" s="18"/>
      <c r="F27" s="17" t="s">
        <v>67</v>
      </c>
      <c r="G27" s="19" t="s">
        <v>56</v>
      </c>
      <c r="H27" s="17">
        <v>6</v>
      </c>
      <c r="I27" s="17">
        <v>6</v>
      </c>
      <c r="J27" s="18" t="s">
        <v>57</v>
      </c>
      <c r="K27" s="18"/>
    </row>
    <row r="28" ht="70" customHeight="1" spans="1:11">
      <c r="A28" s="16" t="s">
        <v>206</v>
      </c>
      <c r="B28" s="17" t="s">
        <v>211</v>
      </c>
      <c r="C28" s="17"/>
      <c r="D28" s="18" t="s">
        <v>267</v>
      </c>
      <c r="E28" s="18"/>
      <c r="F28" s="17" t="s">
        <v>67</v>
      </c>
      <c r="G28" s="19" t="s">
        <v>114</v>
      </c>
      <c r="H28" s="17">
        <v>6</v>
      </c>
      <c r="I28" s="17">
        <v>4</v>
      </c>
      <c r="J28" s="18" t="s">
        <v>509</v>
      </c>
      <c r="K28" s="18"/>
    </row>
    <row r="29" ht="27" customHeight="1" spans="1:11">
      <c r="A29" s="16" t="s">
        <v>206</v>
      </c>
      <c r="B29" s="17" t="s">
        <v>211</v>
      </c>
      <c r="C29" s="17"/>
      <c r="D29" s="18" t="s">
        <v>510</v>
      </c>
      <c r="E29" s="18"/>
      <c r="F29" s="17" t="s">
        <v>106</v>
      </c>
      <c r="G29" s="19" t="s">
        <v>56</v>
      </c>
      <c r="H29" s="17">
        <v>6</v>
      </c>
      <c r="I29" s="17">
        <v>6</v>
      </c>
      <c r="J29" s="18" t="s">
        <v>57</v>
      </c>
      <c r="K29" s="18"/>
    </row>
    <row r="30" ht="27" customHeight="1" spans="1:11">
      <c r="A30" s="16" t="s">
        <v>217</v>
      </c>
      <c r="B30" s="17" t="s">
        <v>217</v>
      </c>
      <c r="C30" s="17"/>
      <c r="D30" s="18" t="s">
        <v>511</v>
      </c>
      <c r="E30" s="18"/>
      <c r="F30" s="17" t="s">
        <v>219</v>
      </c>
      <c r="G30" s="19" t="s">
        <v>240</v>
      </c>
      <c r="H30" s="17">
        <v>10</v>
      </c>
      <c r="I30" s="17">
        <v>10</v>
      </c>
      <c r="J30" s="18" t="s">
        <v>57</v>
      </c>
      <c r="K30" s="18"/>
    </row>
    <row r="31" ht="12" hidden="1" customHeight="1" spans="1:11">
      <c r="A31" s="17"/>
      <c r="B31" s="17"/>
      <c r="C31" s="17"/>
      <c r="D31" s="18"/>
      <c r="E31" s="17"/>
      <c r="F31" s="17"/>
      <c r="G31" s="17"/>
      <c r="H31" s="17"/>
      <c r="I31" s="17"/>
      <c r="J31" s="17"/>
      <c r="K31" s="18"/>
    </row>
    <row r="32" ht="21" customHeight="1" spans="1:11">
      <c r="A32" s="21" t="s">
        <v>220</v>
      </c>
      <c r="B32" s="21"/>
      <c r="C32" s="21"/>
      <c r="D32" s="21"/>
      <c r="E32" s="21"/>
      <c r="F32" s="21"/>
      <c r="G32" s="21"/>
      <c r="H32" s="31">
        <v>100</v>
      </c>
      <c r="I32" s="16">
        <v>98</v>
      </c>
      <c r="J32" s="16" t="s">
        <v>57</v>
      </c>
      <c r="K32" s="16"/>
    </row>
    <row r="33" ht="17.45" hidden="1" customHeight="1" spans="1:11">
      <c r="A33" s="21"/>
      <c r="B33" s="21"/>
      <c r="C33" s="21"/>
      <c r="D33" s="21"/>
      <c r="E33" s="21"/>
      <c r="F33" s="21"/>
      <c r="G33" s="28"/>
      <c r="H33" s="28"/>
      <c r="I33" s="29"/>
      <c r="J33" s="29"/>
      <c r="K33" s="30"/>
    </row>
  </sheetData>
  <mergeCells count="78">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B25:C25"/>
    <mergeCell ref="D25:E25"/>
    <mergeCell ref="J25:K25"/>
    <mergeCell ref="D26:E26"/>
    <mergeCell ref="J26:K26"/>
    <mergeCell ref="D27:E27"/>
    <mergeCell ref="J27:K27"/>
    <mergeCell ref="D28:E28"/>
    <mergeCell ref="J28:K28"/>
    <mergeCell ref="D29:E29"/>
    <mergeCell ref="J29:K29"/>
    <mergeCell ref="B30:C30"/>
    <mergeCell ref="D30:E30"/>
    <mergeCell ref="J30:K30"/>
    <mergeCell ref="A32:G32"/>
    <mergeCell ref="J32:K32"/>
    <mergeCell ref="A10:A11"/>
    <mergeCell ref="A13:A24"/>
    <mergeCell ref="A25:A29"/>
    <mergeCell ref="B13:C18"/>
    <mergeCell ref="B19:C21"/>
    <mergeCell ref="B22:C24"/>
    <mergeCell ref="B26:C29"/>
    <mergeCell ref="A5:B6"/>
  </mergeCells>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1"/>
  <sheetViews>
    <sheetView zoomScale="85" zoomScaleNormal="85" workbookViewId="0">
      <selection activeCell="F5" sqref="F5:G5"/>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4.5" customWidth="1"/>
    <col min="7" max="7" width="8.23333333333333" customWidth="1"/>
    <col min="8" max="8" width="13.5" customWidth="1"/>
    <col min="9" max="9" width="12.875" customWidth="1"/>
    <col min="10" max="10" width="6.5" customWidth="1"/>
    <col min="11" max="11" width="13.52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150</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4" customHeight="1" spans="1:11">
      <c r="A5" s="5" t="s">
        <v>159</v>
      </c>
      <c r="B5" s="6"/>
      <c r="C5" s="7" t="s">
        <v>160</v>
      </c>
      <c r="D5" s="4" t="s">
        <v>161</v>
      </c>
      <c r="E5" s="4"/>
      <c r="F5" s="4" t="s">
        <v>223</v>
      </c>
      <c r="G5" s="4"/>
      <c r="H5" s="4" t="s">
        <v>224</v>
      </c>
      <c r="I5" s="4" t="s">
        <v>31</v>
      </c>
      <c r="J5" s="4"/>
      <c r="K5" s="4" t="s">
        <v>32</v>
      </c>
    </row>
    <row r="6" ht="27" customHeight="1" spans="1:11">
      <c r="A6" s="8"/>
      <c r="B6" s="9"/>
      <c r="C6" s="10">
        <v>269</v>
      </c>
      <c r="D6" s="10">
        <v>269</v>
      </c>
      <c r="E6" s="10"/>
      <c r="F6" s="10">
        <v>269</v>
      </c>
      <c r="G6" s="10"/>
      <c r="H6" s="11">
        <f>F6/D6</f>
        <v>1</v>
      </c>
      <c r="I6" s="23">
        <v>10</v>
      </c>
      <c r="J6" s="10"/>
      <c r="K6" s="10">
        <f>I6*H6</f>
        <v>10</v>
      </c>
    </row>
    <row r="7" ht="27" customHeight="1" spans="1:11">
      <c r="A7" s="4" t="s">
        <v>164</v>
      </c>
      <c r="B7" s="4"/>
      <c r="C7" s="4">
        <v>269</v>
      </c>
      <c r="D7" s="4" t="s">
        <v>57</v>
      </c>
      <c r="E7" s="4"/>
      <c r="F7" s="4" t="s">
        <v>57</v>
      </c>
      <c r="G7" s="4"/>
      <c r="H7" s="4" t="s">
        <v>57</v>
      </c>
      <c r="I7" s="4" t="s">
        <v>165</v>
      </c>
      <c r="J7" s="4"/>
      <c r="K7" s="4" t="s">
        <v>57</v>
      </c>
    </row>
    <row r="8" ht="27" customHeight="1" spans="1:11">
      <c r="A8" s="4" t="s">
        <v>166</v>
      </c>
      <c r="B8" s="4"/>
      <c r="C8" s="4" t="s">
        <v>57</v>
      </c>
      <c r="D8" s="4" t="s">
        <v>57</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98.45" customHeight="1" spans="1:11">
      <c r="A11" s="13"/>
      <c r="B11" s="14" t="s">
        <v>512</v>
      </c>
      <c r="C11" s="14"/>
      <c r="D11" s="14"/>
      <c r="E11" s="14"/>
      <c r="F11" s="14" t="s">
        <v>513</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514</v>
      </c>
      <c r="E13" s="18"/>
      <c r="F13" s="17" t="s">
        <v>515</v>
      </c>
      <c r="G13" s="17" t="s">
        <v>515</v>
      </c>
      <c r="H13" s="17">
        <v>5</v>
      </c>
      <c r="I13" s="17">
        <v>5</v>
      </c>
      <c r="J13" s="18" t="s">
        <v>57</v>
      </c>
      <c r="K13" s="18"/>
    </row>
    <row r="14" ht="27" customHeight="1" spans="1:11">
      <c r="A14" s="16" t="s">
        <v>175</v>
      </c>
      <c r="B14" s="17" t="s">
        <v>176</v>
      </c>
      <c r="C14" s="17"/>
      <c r="D14" s="18" t="s">
        <v>516</v>
      </c>
      <c r="E14" s="18"/>
      <c r="F14" s="17" t="s">
        <v>322</v>
      </c>
      <c r="G14" s="19" t="s">
        <v>323</v>
      </c>
      <c r="H14" s="17">
        <v>5</v>
      </c>
      <c r="I14" s="17">
        <v>5</v>
      </c>
      <c r="J14" s="18" t="s">
        <v>57</v>
      </c>
      <c r="K14" s="18"/>
    </row>
    <row r="15" ht="27" customHeight="1" spans="1:11">
      <c r="A15" s="16" t="s">
        <v>175</v>
      </c>
      <c r="B15" s="17" t="s">
        <v>176</v>
      </c>
      <c r="C15" s="17"/>
      <c r="D15" s="18" t="s">
        <v>517</v>
      </c>
      <c r="E15" s="18"/>
      <c r="F15" s="17" t="s">
        <v>518</v>
      </c>
      <c r="G15" s="19" t="s">
        <v>518</v>
      </c>
      <c r="H15" s="17">
        <v>5</v>
      </c>
      <c r="I15" s="17">
        <v>5</v>
      </c>
      <c r="J15" s="18" t="s">
        <v>57</v>
      </c>
      <c r="K15" s="18"/>
    </row>
    <row r="16" ht="27" customHeight="1" spans="1:11">
      <c r="A16" s="16" t="s">
        <v>175</v>
      </c>
      <c r="B16" s="17" t="s">
        <v>176</v>
      </c>
      <c r="C16" s="17"/>
      <c r="D16" s="18" t="s">
        <v>519</v>
      </c>
      <c r="E16" s="18"/>
      <c r="F16" s="17" t="s">
        <v>310</v>
      </c>
      <c r="G16" s="19" t="s">
        <v>311</v>
      </c>
      <c r="H16" s="17">
        <v>5</v>
      </c>
      <c r="I16" s="17">
        <v>5</v>
      </c>
      <c r="J16" s="18" t="s">
        <v>57</v>
      </c>
      <c r="K16" s="18"/>
    </row>
    <row r="17" ht="27" customHeight="1" spans="1:11">
      <c r="A17" s="16" t="s">
        <v>175</v>
      </c>
      <c r="B17" s="17" t="s">
        <v>176</v>
      </c>
      <c r="C17" s="17"/>
      <c r="D17" s="18" t="s">
        <v>520</v>
      </c>
      <c r="E17" s="18"/>
      <c r="F17" s="17" t="s">
        <v>521</v>
      </c>
      <c r="G17" s="19" t="s">
        <v>522</v>
      </c>
      <c r="H17" s="17">
        <v>5</v>
      </c>
      <c r="I17" s="17">
        <v>5</v>
      </c>
      <c r="J17" s="18" t="s">
        <v>57</v>
      </c>
      <c r="K17" s="18"/>
    </row>
    <row r="18" ht="27" customHeight="1" spans="1:11">
      <c r="A18" s="16" t="s">
        <v>175</v>
      </c>
      <c r="B18" s="17" t="s">
        <v>192</v>
      </c>
      <c r="C18" s="17"/>
      <c r="D18" s="18" t="s">
        <v>523</v>
      </c>
      <c r="E18" s="18"/>
      <c r="F18" s="17" t="s">
        <v>524</v>
      </c>
      <c r="G18" s="19" t="s">
        <v>56</v>
      </c>
      <c r="H18" s="17">
        <v>3</v>
      </c>
      <c r="I18" s="17">
        <v>3</v>
      </c>
      <c r="J18" s="18" t="s">
        <v>57</v>
      </c>
      <c r="K18" s="18"/>
    </row>
    <row r="19" ht="27" customHeight="1" spans="1:11">
      <c r="A19" s="16" t="s">
        <v>175</v>
      </c>
      <c r="B19" s="17" t="s">
        <v>192</v>
      </c>
      <c r="C19" s="17"/>
      <c r="D19" s="18" t="s">
        <v>525</v>
      </c>
      <c r="E19" s="18"/>
      <c r="F19" s="17" t="s">
        <v>524</v>
      </c>
      <c r="G19" s="19" t="s">
        <v>56</v>
      </c>
      <c r="H19" s="17">
        <v>3</v>
      </c>
      <c r="I19" s="17">
        <v>3</v>
      </c>
      <c r="J19" s="18" t="s">
        <v>57</v>
      </c>
      <c r="K19" s="18"/>
    </row>
    <row r="20" ht="27" customHeight="1" spans="1:11">
      <c r="A20" s="16" t="s">
        <v>175</v>
      </c>
      <c r="B20" s="17" t="s">
        <v>192</v>
      </c>
      <c r="C20" s="17"/>
      <c r="D20" s="18" t="s">
        <v>526</v>
      </c>
      <c r="E20" s="18"/>
      <c r="F20" s="17" t="s">
        <v>219</v>
      </c>
      <c r="G20" s="19" t="s">
        <v>114</v>
      </c>
      <c r="H20" s="17">
        <v>3</v>
      </c>
      <c r="I20" s="17">
        <v>3</v>
      </c>
      <c r="J20" s="18" t="s">
        <v>57</v>
      </c>
      <c r="K20" s="18"/>
    </row>
    <row r="21" ht="27" customHeight="1" spans="1:11">
      <c r="A21" s="16" t="s">
        <v>175</v>
      </c>
      <c r="B21" s="17" t="s">
        <v>200</v>
      </c>
      <c r="C21" s="17"/>
      <c r="D21" s="18" t="s">
        <v>527</v>
      </c>
      <c r="E21" s="18"/>
      <c r="F21" s="17" t="s">
        <v>97</v>
      </c>
      <c r="G21" s="19" t="s">
        <v>56</v>
      </c>
      <c r="H21" s="17">
        <v>4</v>
      </c>
      <c r="I21" s="17">
        <v>4</v>
      </c>
      <c r="J21" s="18" t="s">
        <v>57</v>
      </c>
      <c r="K21" s="18"/>
    </row>
    <row r="22" ht="27" customHeight="1" spans="1:11">
      <c r="A22" s="16" t="s">
        <v>175</v>
      </c>
      <c r="B22" s="17" t="s">
        <v>200</v>
      </c>
      <c r="C22" s="17"/>
      <c r="D22" s="18" t="s">
        <v>528</v>
      </c>
      <c r="E22" s="18"/>
      <c r="F22" s="17" t="s">
        <v>97</v>
      </c>
      <c r="G22" s="19" t="s">
        <v>56</v>
      </c>
      <c r="H22" s="17">
        <v>4</v>
      </c>
      <c r="I22" s="17">
        <v>4</v>
      </c>
      <c r="J22" s="18" t="s">
        <v>57</v>
      </c>
      <c r="K22" s="18"/>
    </row>
    <row r="23" ht="27" customHeight="1" spans="1:11">
      <c r="A23" s="16" t="s">
        <v>175</v>
      </c>
      <c r="B23" s="17" t="s">
        <v>200</v>
      </c>
      <c r="C23" s="17"/>
      <c r="D23" s="18" t="s">
        <v>529</v>
      </c>
      <c r="E23" s="18"/>
      <c r="F23" s="17" t="s">
        <v>97</v>
      </c>
      <c r="G23" s="19" t="s">
        <v>56</v>
      </c>
      <c r="H23" s="17">
        <v>4</v>
      </c>
      <c r="I23" s="17">
        <v>4</v>
      </c>
      <c r="J23" s="18" t="s">
        <v>57</v>
      </c>
      <c r="K23" s="18"/>
    </row>
    <row r="24" ht="27" customHeight="1" spans="1:11">
      <c r="A24" s="16" t="s">
        <v>175</v>
      </c>
      <c r="B24" s="17" t="s">
        <v>245</v>
      </c>
      <c r="C24" s="17"/>
      <c r="D24" s="18" t="s">
        <v>384</v>
      </c>
      <c r="E24" s="18"/>
      <c r="F24" s="17" t="s">
        <v>239</v>
      </c>
      <c r="G24" s="19" t="s">
        <v>56</v>
      </c>
      <c r="H24" s="17">
        <v>4</v>
      </c>
      <c r="I24" s="17">
        <v>4</v>
      </c>
      <c r="J24" s="18" t="s">
        <v>57</v>
      </c>
      <c r="K24" s="18"/>
    </row>
    <row r="25" ht="27" customHeight="1" spans="1:11">
      <c r="A25" s="16" t="s">
        <v>206</v>
      </c>
      <c r="B25" s="17" t="s">
        <v>207</v>
      </c>
      <c r="C25" s="17"/>
      <c r="D25" s="18" t="s">
        <v>530</v>
      </c>
      <c r="E25" s="18"/>
      <c r="F25" s="17" t="s">
        <v>104</v>
      </c>
      <c r="G25" s="19" t="s">
        <v>56</v>
      </c>
      <c r="H25" s="17">
        <v>10</v>
      </c>
      <c r="I25" s="17">
        <v>10</v>
      </c>
      <c r="J25" s="18" t="s">
        <v>57</v>
      </c>
      <c r="K25" s="18"/>
    </row>
    <row r="26" ht="27" customHeight="1" spans="1:11">
      <c r="A26" s="16" t="s">
        <v>206</v>
      </c>
      <c r="B26" s="17" t="s">
        <v>211</v>
      </c>
      <c r="C26" s="17"/>
      <c r="D26" s="18" t="s">
        <v>212</v>
      </c>
      <c r="E26" s="18"/>
      <c r="F26" s="17" t="s">
        <v>67</v>
      </c>
      <c r="G26" s="19" t="s">
        <v>56</v>
      </c>
      <c r="H26" s="17">
        <v>10</v>
      </c>
      <c r="I26" s="17">
        <v>10</v>
      </c>
      <c r="J26" s="18" t="s">
        <v>57</v>
      </c>
      <c r="K26" s="18"/>
    </row>
    <row r="27" ht="27" customHeight="1" spans="1:11">
      <c r="A27" s="16" t="s">
        <v>206</v>
      </c>
      <c r="B27" s="17" t="s">
        <v>211</v>
      </c>
      <c r="C27" s="17"/>
      <c r="D27" s="18" t="s">
        <v>531</v>
      </c>
      <c r="E27" s="18"/>
      <c r="F27" s="17" t="s">
        <v>56</v>
      </c>
      <c r="G27" s="19" t="s">
        <v>56</v>
      </c>
      <c r="H27" s="17">
        <v>10</v>
      </c>
      <c r="I27" s="17">
        <v>10</v>
      </c>
      <c r="J27" s="18" t="s">
        <v>57</v>
      </c>
      <c r="K27" s="18"/>
    </row>
    <row r="28" ht="27" customHeight="1" spans="1:11">
      <c r="A28" s="16" t="s">
        <v>217</v>
      </c>
      <c r="B28" s="17" t="s">
        <v>217</v>
      </c>
      <c r="C28" s="17"/>
      <c r="D28" s="18" t="s">
        <v>532</v>
      </c>
      <c r="E28" s="18"/>
      <c r="F28" s="17" t="s">
        <v>219</v>
      </c>
      <c r="G28" s="19" t="s">
        <v>240</v>
      </c>
      <c r="H28" s="17">
        <v>10</v>
      </c>
      <c r="I28" s="17">
        <v>10</v>
      </c>
      <c r="J28" s="18" t="s">
        <v>57</v>
      </c>
      <c r="K28" s="18"/>
    </row>
    <row r="29" ht="12" hidden="1" customHeight="1" spans="1:11">
      <c r="A29" s="17"/>
      <c r="B29" s="17"/>
      <c r="C29" s="17"/>
      <c r="D29" s="18"/>
      <c r="E29" s="17"/>
      <c r="F29" s="17"/>
      <c r="G29" s="17"/>
      <c r="H29" s="17"/>
      <c r="I29" s="17"/>
      <c r="J29" s="17"/>
      <c r="K29" s="18"/>
    </row>
    <row r="30" ht="21" customHeight="1" spans="1:11">
      <c r="A30" s="21" t="s">
        <v>220</v>
      </c>
      <c r="B30" s="21"/>
      <c r="C30" s="21"/>
      <c r="D30" s="21"/>
      <c r="E30" s="21"/>
      <c r="F30" s="21"/>
      <c r="G30" s="21"/>
      <c r="H30" s="22">
        <v>100</v>
      </c>
      <c r="I30" s="16">
        <v>100</v>
      </c>
      <c r="J30" s="16" t="s">
        <v>57</v>
      </c>
      <c r="K30" s="16"/>
    </row>
    <row r="31" ht="17.45" hidden="1" customHeight="1" spans="1:11">
      <c r="A31" s="21"/>
      <c r="B31" s="21"/>
      <c r="C31" s="21"/>
      <c r="D31" s="21"/>
      <c r="E31" s="21"/>
      <c r="F31" s="21"/>
      <c r="G31" s="28"/>
      <c r="H31" s="28"/>
      <c r="I31" s="29"/>
      <c r="J31" s="29"/>
      <c r="K31" s="30"/>
    </row>
  </sheetData>
  <mergeCells count="75">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B24:C24"/>
    <mergeCell ref="D24:E24"/>
    <mergeCell ref="J24:K24"/>
    <mergeCell ref="B25:C25"/>
    <mergeCell ref="D25:E25"/>
    <mergeCell ref="J25:K25"/>
    <mergeCell ref="D26:E26"/>
    <mergeCell ref="J26:K26"/>
    <mergeCell ref="D27:E27"/>
    <mergeCell ref="J27:K27"/>
    <mergeCell ref="B28:C28"/>
    <mergeCell ref="D28:E28"/>
    <mergeCell ref="J28:K28"/>
    <mergeCell ref="A30:G30"/>
    <mergeCell ref="J30:K30"/>
    <mergeCell ref="A10:A11"/>
    <mergeCell ref="A13:A24"/>
    <mergeCell ref="A25:A27"/>
    <mergeCell ref="B13:C17"/>
    <mergeCell ref="B18:C20"/>
    <mergeCell ref="B21:C23"/>
    <mergeCell ref="B26:C27"/>
    <mergeCell ref="A5:B6"/>
  </mergeCells>
  <pageMargins left="0.707638888888889" right="0.707638888888889" top="0.747916666666667" bottom="0.747916666666667" header="0.313888888888889" footer="0.313888888888889"/>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2"/>
  <sheetViews>
    <sheetView tabSelected="1" zoomScale="85" zoomScaleNormal="85" workbookViewId="0">
      <selection activeCell="I9" sqref="I9:J9"/>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4.5" customWidth="1"/>
    <col min="7" max="7" width="8.225" customWidth="1"/>
    <col min="8" max="8" width="13.5" customWidth="1"/>
    <col min="9" max="9" width="12.875" customWidth="1"/>
    <col min="10" max="10" width="6.5" customWidth="1"/>
    <col min="11" max="11" width="16.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151</v>
      </c>
      <c r="C2" s="4"/>
      <c r="D2" s="4"/>
      <c r="E2" s="4"/>
      <c r="F2" s="4"/>
      <c r="G2" s="4"/>
      <c r="H2" s="4"/>
      <c r="I2" s="4"/>
      <c r="J2" s="4"/>
      <c r="K2" s="4"/>
    </row>
    <row r="3" ht="21" customHeight="1" spans="1:11">
      <c r="A3" s="4" t="s">
        <v>155</v>
      </c>
      <c r="B3" s="4" t="s">
        <v>24</v>
      </c>
      <c r="C3" s="4"/>
      <c r="D3" s="4"/>
      <c r="E3" s="4" t="s">
        <v>157</v>
      </c>
      <c r="F3" s="4" t="s">
        <v>533</v>
      </c>
      <c r="G3" s="4"/>
      <c r="H3" s="4"/>
      <c r="I3" s="4"/>
      <c r="J3" s="4"/>
      <c r="K3" s="4"/>
    </row>
    <row r="4" ht="21" customHeight="1" spans="1:11">
      <c r="A4" s="4" t="s">
        <v>129</v>
      </c>
      <c r="B4" s="4"/>
      <c r="C4" s="4"/>
      <c r="D4" s="4"/>
      <c r="E4" s="4"/>
      <c r="F4" s="4"/>
      <c r="G4" s="4"/>
      <c r="H4" s="4"/>
      <c r="I4" s="4"/>
      <c r="J4" s="4"/>
      <c r="K4" s="4"/>
    </row>
    <row r="5" ht="31" customHeight="1" spans="1:11">
      <c r="A5" s="5" t="s">
        <v>159</v>
      </c>
      <c r="B5" s="6"/>
      <c r="C5" s="7" t="s">
        <v>160</v>
      </c>
      <c r="D5" s="4" t="s">
        <v>161</v>
      </c>
      <c r="E5" s="4"/>
      <c r="F5" s="4" t="s">
        <v>223</v>
      </c>
      <c r="G5" s="4"/>
      <c r="H5" s="4" t="s">
        <v>224</v>
      </c>
      <c r="I5" s="4" t="s">
        <v>31</v>
      </c>
      <c r="J5" s="4"/>
      <c r="K5" s="4" t="s">
        <v>32</v>
      </c>
    </row>
    <row r="6" ht="27" customHeight="1" spans="1:11">
      <c r="A6" s="8"/>
      <c r="B6" s="9"/>
      <c r="C6" s="10">
        <v>680</v>
      </c>
      <c r="D6" s="10">
        <v>760</v>
      </c>
      <c r="E6" s="10"/>
      <c r="F6" s="10">
        <v>760</v>
      </c>
      <c r="G6" s="10"/>
      <c r="H6" s="11">
        <f>F6/D6</f>
        <v>1</v>
      </c>
      <c r="I6" s="23">
        <v>10</v>
      </c>
      <c r="J6" s="10"/>
      <c r="K6" s="23">
        <f>I6*H6</f>
        <v>10</v>
      </c>
    </row>
    <row r="7" ht="27" customHeight="1" spans="1:11">
      <c r="A7" s="4" t="s">
        <v>164</v>
      </c>
      <c r="B7" s="4"/>
      <c r="C7" s="4">
        <v>680</v>
      </c>
      <c r="D7" s="4" t="s">
        <v>57</v>
      </c>
      <c r="E7" s="4"/>
      <c r="F7" s="4" t="s">
        <v>57</v>
      </c>
      <c r="G7" s="4"/>
      <c r="H7" s="12"/>
      <c r="I7" s="4" t="s">
        <v>165</v>
      </c>
      <c r="J7" s="4"/>
      <c r="K7" s="12"/>
    </row>
    <row r="8" ht="27" customHeight="1" spans="1:11">
      <c r="A8" s="4" t="s">
        <v>166</v>
      </c>
      <c r="B8" s="4"/>
      <c r="C8" s="4" t="s">
        <v>57</v>
      </c>
      <c r="D8" s="4">
        <v>80</v>
      </c>
      <c r="E8" s="4"/>
      <c r="F8" s="4" t="s">
        <v>57</v>
      </c>
      <c r="G8" s="4"/>
      <c r="H8" s="4" t="s">
        <v>57</v>
      </c>
      <c r="I8" s="4" t="s">
        <v>165</v>
      </c>
      <c r="J8" s="4"/>
      <c r="K8" s="4" t="s">
        <v>57</v>
      </c>
    </row>
    <row r="9" ht="30" customHeight="1" spans="1:12">
      <c r="A9" s="4" t="s">
        <v>167</v>
      </c>
      <c r="B9" s="4"/>
      <c r="C9" s="4" t="s">
        <v>57</v>
      </c>
      <c r="D9" s="4" t="s">
        <v>57</v>
      </c>
      <c r="E9" s="4"/>
      <c r="F9" s="4" t="s">
        <v>57</v>
      </c>
      <c r="G9" s="4"/>
      <c r="H9" s="4" t="s">
        <v>57</v>
      </c>
      <c r="I9" s="4" t="s">
        <v>165</v>
      </c>
      <c r="J9" s="4"/>
      <c r="K9" s="4" t="s">
        <v>57</v>
      </c>
      <c r="L9" s="24"/>
    </row>
    <row r="10" ht="24" customHeight="1" spans="1:11">
      <c r="A10" s="13" t="s">
        <v>225</v>
      </c>
      <c r="B10" s="13" t="s">
        <v>37</v>
      </c>
      <c r="C10" s="13"/>
      <c r="D10" s="13"/>
      <c r="E10" s="13"/>
      <c r="F10" s="13" t="s">
        <v>169</v>
      </c>
      <c r="G10" s="13"/>
      <c r="H10" s="13"/>
      <c r="I10" s="13"/>
      <c r="J10" s="13"/>
      <c r="K10" s="13"/>
    </row>
    <row r="11" ht="98.45" customHeight="1" spans="1:11">
      <c r="A11" s="13"/>
      <c r="B11" s="14" t="s">
        <v>534</v>
      </c>
      <c r="C11" s="14"/>
      <c r="D11" s="14"/>
      <c r="E11" s="14"/>
      <c r="F11" s="14" t="s">
        <v>535</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536</v>
      </c>
      <c r="E13" s="18"/>
      <c r="F13" s="17" t="s">
        <v>537</v>
      </c>
      <c r="G13" s="19" t="s">
        <v>515</v>
      </c>
      <c r="H13" s="20">
        <v>3.57</v>
      </c>
      <c r="I13" s="20">
        <v>3.57</v>
      </c>
      <c r="J13" s="18" t="s">
        <v>57</v>
      </c>
      <c r="K13" s="18"/>
    </row>
    <row r="14" ht="27" customHeight="1" spans="1:11">
      <c r="A14" s="16" t="s">
        <v>175</v>
      </c>
      <c r="B14" s="17" t="s">
        <v>176</v>
      </c>
      <c r="C14" s="17"/>
      <c r="D14" s="18" t="s">
        <v>538</v>
      </c>
      <c r="E14" s="18"/>
      <c r="F14" s="17" t="s">
        <v>539</v>
      </c>
      <c r="G14" s="19" t="s">
        <v>540</v>
      </c>
      <c r="H14" s="20">
        <v>3.57</v>
      </c>
      <c r="I14" s="20">
        <v>3.57</v>
      </c>
      <c r="J14" s="18" t="s">
        <v>57</v>
      </c>
      <c r="K14" s="18"/>
    </row>
    <row r="15" ht="27" customHeight="1" spans="1:11">
      <c r="A15" s="16" t="s">
        <v>175</v>
      </c>
      <c r="B15" s="17" t="s">
        <v>176</v>
      </c>
      <c r="C15" s="17"/>
      <c r="D15" s="18" t="s">
        <v>541</v>
      </c>
      <c r="E15" s="18"/>
      <c r="F15" s="17" t="s">
        <v>542</v>
      </c>
      <c r="G15" s="19" t="s">
        <v>543</v>
      </c>
      <c r="H15" s="20">
        <v>3.59</v>
      </c>
      <c r="I15" s="20">
        <v>3.59</v>
      </c>
      <c r="J15" s="18" t="s">
        <v>57</v>
      </c>
      <c r="K15" s="18"/>
    </row>
    <row r="16" ht="27" customHeight="1" spans="1:11">
      <c r="A16" s="16" t="s">
        <v>175</v>
      </c>
      <c r="B16" s="17" t="s">
        <v>176</v>
      </c>
      <c r="C16" s="17"/>
      <c r="D16" s="18" t="s">
        <v>544</v>
      </c>
      <c r="E16" s="18"/>
      <c r="F16" s="17" t="s">
        <v>237</v>
      </c>
      <c r="G16" s="19" t="s">
        <v>237</v>
      </c>
      <c r="H16" s="20">
        <v>3.57</v>
      </c>
      <c r="I16" s="20">
        <v>3.57</v>
      </c>
      <c r="J16" s="18" t="s">
        <v>57</v>
      </c>
      <c r="K16" s="18"/>
    </row>
    <row r="17" ht="27" customHeight="1" spans="1:11">
      <c r="A17" s="16" t="s">
        <v>175</v>
      </c>
      <c r="B17" s="17" t="s">
        <v>176</v>
      </c>
      <c r="C17" s="17"/>
      <c r="D17" s="18" t="s">
        <v>545</v>
      </c>
      <c r="E17" s="18"/>
      <c r="F17" s="17" t="s">
        <v>546</v>
      </c>
      <c r="G17" s="19" t="s">
        <v>546</v>
      </c>
      <c r="H17" s="20">
        <v>3.57</v>
      </c>
      <c r="I17" s="20">
        <v>3.57</v>
      </c>
      <c r="J17" s="18" t="s">
        <v>57</v>
      </c>
      <c r="K17" s="18"/>
    </row>
    <row r="18" ht="27" customHeight="1" spans="1:11">
      <c r="A18" s="16" t="s">
        <v>175</v>
      </c>
      <c r="B18" s="17" t="s">
        <v>176</v>
      </c>
      <c r="C18" s="17"/>
      <c r="D18" s="18" t="s">
        <v>547</v>
      </c>
      <c r="E18" s="18"/>
      <c r="F18" s="17" t="s">
        <v>548</v>
      </c>
      <c r="G18" s="19" t="s">
        <v>237</v>
      </c>
      <c r="H18" s="20">
        <v>3.57</v>
      </c>
      <c r="I18" s="20">
        <v>3.57</v>
      </c>
      <c r="J18" s="18" t="s">
        <v>57</v>
      </c>
      <c r="K18" s="18"/>
    </row>
    <row r="19" ht="27" customHeight="1" spans="1:11">
      <c r="A19" s="16" t="s">
        <v>175</v>
      </c>
      <c r="B19" s="17" t="s">
        <v>192</v>
      </c>
      <c r="C19" s="17"/>
      <c r="D19" s="18" t="s">
        <v>549</v>
      </c>
      <c r="E19" s="18"/>
      <c r="F19" s="17" t="s">
        <v>56</v>
      </c>
      <c r="G19" s="19" t="s">
        <v>56</v>
      </c>
      <c r="H19" s="20">
        <v>3.57</v>
      </c>
      <c r="I19" s="20">
        <v>3.57</v>
      </c>
      <c r="J19" s="18" t="s">
        <v>57</v>
      </c>
      <c r="K19" s="18"/>
    </row>
    <row r="20" ht="27" customHeight="1" spans="1:11">
      <c r="A20" s="16" t="s">
        <v>175</v>
      </c>
      <c r="B20" s="17" t="s">
        <v>192</v>
      </c>
      <c r="C20" s="17"/>
      <c r="D20" s="18" t="s">
        <v>550</v>
      </c>
      <c r="E20" s="18"/>
      <c r="F20" s="17" t="s">
        <v>56</v>
      </c>
      <c r="G20" s="17" t="s">
        <v>56</v>
      </c>
      <c r="H20" s="20">
        <v>3.57</v>
      </c>
      <c r="I20" s="20">
        <v>3.57</v>
      </c>
      <c r="J20" s="18" t="s">
        <v>57</v>
      </c>
      <c r="K20" s="18"/>
    </row>
    <row r="21" ht="27" customHeight="1" spans="1:11">
      <c r="A21" s="16" t="s">
        <v>175</v>
      </c>
      <c r="B21" s="17" t="s">
        <v>192</v>
      </c>
      <c r="C21" s="17"/>
      <c r="D21" s="18" t="s">
        <v>551</v>
      </c>
      <c r="E21" s="18"/>
      <c r="F21" s="17" t="s">
        <v>286</v>
      </c>
      <c r="G21" s="19" t="s">
        <v>287</v>
      </c>
      <c r="H21" s="20">
        <v>3.57</v>
      </c>
      <c r="I21" s="20">
        <v>3.57</v>
      </c>
      <c r="J21" s="18" t="s">
        <v>57</v>
      </c>
      <c r="K21" s="18"/>
    </row>
    <row r="22" ht="27" customHeight="1" spans="1:11">
      <c r="A22" s="16" t="s">
        <v>175</v>
      </c>
      <c r="B22" s="17" t="s">
        <v>192</v>
      </c>
      <c r="C22" s="17"/>
      <c r="D22" s="18" t="s">
        <v>552</v>
      </c>
      <c r="E22" s="18"/>
      <c r="F22" s="17" t="s">
        <v>524</v>
      </c>
      <c r="G22" s="19" t="s">
        <v>56</v>
      </c>
      <c r="H22" s="20">
        <v>3.57</v>
      </c>
      <c r="I22" s="20">
        <v>3.57</v>
      </c>
      <c r="J22" s="18" t="s">
        <v>57</v>
      </c>
      <c r="K22" s="18"/>
    </row>
    <row r="23" ht="27" customHeight="1" spans="1:11">
      <c r="A23" s="16" t="s">
        <v>175</v>
      </c>
      <c r="B23" s="17" t="s">
        <v>200</v>
      </c>
      <c r="C23" s="17"/>
      <c r="D23" s="18" t="s">
        <v>553</v>
      </c>
      <c r="E23" s="18"/>
      <c r="F23" s="17" t="s">
        <v>239</v>
      </c>
      <c r="G23" s="19" t="s">
        <v>56</v>
      </c>
      <c r="H23" s="20">
        <v>3.57</v>
      </c>
      <c r="I23" s="20">
        <v>3.57</v>
      </c>
      <c r="J23" s="18" t="s">
        <v>57</v>
      </c>
      <c r="K23" s="18"/>
    </row>
    <row r="24" ht="27" customHeight="1" spans="1:11">
      <c r="A24" s="16" t="s">
        <v>175</v>
      </c>
      <c r="B24" s="17" t="s">
        <v>200</v>
      </c>
      <c r="C24" s="17"/>
      <c r="D24" s="18" t="s">
        <v>554</v>
      </c>
      <c r="E24" s="18"/>
      <c r="F24" s="17" t="s">
        <v>97</v>
      </c>
      <c r="G24" s="19" t="s">
        <v>56</v>
      </c>
      <c r="H24" s="20">
        <v>3.57</v>
      </c>
      <c r="I24" s="20">
        <v>3.57</v>
      </c>
      <c r="J24" s="18" t="s">
        <v>57</v>
      </c>
      <c r="K24" s="18"/>
    </row>
    <row r="25" ht="27" customHeight="1" spans="1:11">
      <c r="A25" s="16" t="s">
        <v>175</v>
      </c>
      <c r="B25" s="17" t="s">
        <v>200</v>
      </c>
      <c r="C25" s="17"/>
      <c r="D25" s="18" t="s">
        <v>555</v>
      </c>
      <c r="E25" s="18"/>
      <c r="F25" s="17" t="s">
        <v>239</v>
      </c>
      <c r="G25" s="19" t="s">
        <v>56</v>
      </c>
      <c r="H25" s="20">
        <v>3.57</v>
      </c>
      <c r="I25" s="20">
        <v>3.57</v>
      </c>
      <c r="J25" s="18" t="s">
        <v>57</v>
      </c>
      <c r="K25" s="18"/>
    </row>
    <row r="26" ht="27" customHeight="1" spans="1:11">
      <c r="A26" s="16" t="s">
        <v>175</v>
      </c>
      <c r="B26" s="17" t="s">
        <v>245</v>
      </c>
      <c r="C26" s="17"/>
      <c r="D26" s="18" t="s">
        <v>384</v>
      </c>
      <c r="E26" s="18"/>
      <c r="F26" s="17" t="s">
        <v>239</v>
      </c>
      <c r="G26" s="19" t="s">
        <v>56</v>
      </c>
      <c r="H26" s="20">
        <v>3.57</v>
      </c>
      <c r="I26" s="20">
        <v>3.57</v>
      </c>
      <c r="J26" s="18" t="s">
        <v>57</v>
      </c>
      <c r="K26" s="18"/>
    </row>
    <row r="27" ht="27" customHeight="1" spans="1:11">
      <c r="A27" s="16" t="s">
        <v>206</v>
      </c>
      <c r="B27" s="17" t="s">
        <v>207</v>
      </c>
      <c r="C27" s="17"/>
      <c r="D27" s="18" t="s">
        <v>556</v>
      </c>
      <c r="E27" s="18"/>
      <c r="F27" s="17" t="s">
        <v>104</v>
      </c>
      <c r="G27" s="19" t="s">
        <v>56</v>
      </c>
      <c r="H27" s="20">
        <v>10</v>
      </c>
      <c r="I27" s="20">
        <v>10</v>
      </c>
      <c r="J27" s="18" t="s">
        <v>57</v>
      </c>
      <c r="K27" s="18"/>
    </row>
    <row r="28" ht="27" customHeight="1" spans="1:11">
      <c r="A28" s="16" t="s">
        <v>206</v>
      </c>
      <c r="B28" s="17" t="s">
        <v>211</v>
      </c>
      <c r="C28" s="17"/>
      <c r="D28" s="18" t="s">
        <v>212</v>
      </c>
      <c r="E28" s="18"/>
      <c r="F28" s="17" t="s">
        <v>67</v>
      </c>
      <c r="G28" s="19" t="s">
        <v>56</v>
      </c>
      <c r="H28" s="20">
        <v>10</v>
      </c>
      <c r="I28" s="20">
        <v>10</v>
      </c>
      <c r="J28" s="18" t="s">
        <v>57</v>
      </c>
      <c r="K28" s="18"/>
    </row>
    <row r="29" ht="27" customHeight="1" spans="1:11">
      <c r="A29" s="16" t="s">
        <v>206</v>
      </c>
      <c r="B29" s="17" t="s">
        <v>211</v>
      </c>
      <c r="C29" s="17"/>
      <c r="D29" s="18" t="s">
        <v>557</v>
      </c>
      <c r="E29" s="18"/>
      <c r="F29" s="17" t="s">
        <v>219</v>
      </c>
      <c r="G29" s="19" t="s">
        <v>56</v>
      </c>
      <c r="H29" s="20">
        <v>10</v>
      </c>
      <c r="I29" s="20">
        <v>10</v>
      </c>
      <c r="J29" s="18" t="s">
        <v>57</v>
      </c>
      <c r="K29" s="18"/>
    </row>
    <row r="30" ht="100" customHeight="1" spans="1:11">
      <c r="A30" s="16" t="s">
        <v>217</v>
      </c>
      <c r="B30" s="17" t="s">
        <v>217</v>
      </c>
      <c r="C30" s="17"/>
      <c r="D30" s="18" t="s">
        <v>558</v>
      </c>
      <c r="E30" s="18"/>
      <c r="F30" s="17" t="s">
        <v>219</v>
      </c>
      <c r="G30" s="19" t="s">
        <v>428</v>
      </c>
      <c r="H30" s="20">
        <v>10</v>
      </c>
      <c r="I30" s="20">
        <v>8</v>
      </c>
      <c r="J30" s="25" t="s">
        <v>429</v>
      </c>
      <c r="K30" s="26"/>
    </row>
    <row r="31" ht="20" customHeight="1" spans="1:11">
      <c r="A31" s="21" t="s">
        <v>220</v>
      </c>
      <c r="B31" s="21"/>
      <c r="C31" s="21"/>
      <c r="D31" s="21"/>
      <c r="E31" s="21"/>
      <c r="F31" s="21"/>
      <c r="G31" s="21"/>
      <c r="H31" s="22">
        <v>100</v>
      </c>
      <c r="I31" s="27">
        <v>98</v>
      </c>
      <c r="J31" s="16"/>
      <c r="K31" s="16"/>
    </row>
    <row r="32" ht="20" customHeight="1"/>
  </sheetData>
  <mergeCells count="79">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B26:C26"/>
    <mergeCell ref="D26:E26"/>
    <mergeCell ref="J26:K26"/>
    <mergeCell ref="B27:C27"/>
    <mergeCell ref="D27:E27"/>
    <mergeCell ref="J27:K27"/>
    <mergeCell ref="D28:E28"/>
    <mergeCell ref="J28:K28"/>
    <mergeCell ref="D29:E29"/>
    <mergeCell ref="J29:K29"/>
    <mergeCell ref="B30:C30"/>
    <mergeCell ref="D30:E30"/>
    <mergeCell ref="J30:K30"/>
    <mergeCell ref="A31:G31"/>
    <mergeCell ref="J31:K31"/>
    <mergeCell ref="A10:A11"/>
    <mergeCell ref="A13:A26"/>
    <mergeCell ref="A27:A29"/>
    <mergeCell ref="B13:C18"/>
    <mergeCell ref="B19:C22"/>
    <mergeCell ref="B23:C25"/>
    <mergeCell ref="B28:C29"/>
    <mergeCell ref="A5:B6"/>
  </mergeCells>
  <pageMargins left="0.707638888888889" right="0.707638888888889" top="0.747916666666667" bottom="0.747916666666667" header="0.313888888888889" footer="0.313888888888889"/>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30"/>
  <sheetViews>
    <sheetView workbookViewId="0">
      <selection activeCell="A19" sqref="A19"/>
    </sheetView>
  </sheetViews>
  <sheetFormatPr defaultColWidth="9" defaultRowHeight="13.5"/>
  <cols>
    <col min="1" max="1" width="106.875" customWidth="1"/>
    <col min="2" max="5" width="25.625" customWidth="1"/>
  </cols>
  <sheetData>
    <row r="1" spans="1:1">
      <c r="A1" s="24"/>
    </row>
    <row r="2" ht="40.5" customHeight="1" spans="1:1">
      <c r="A2" s="98" t="s">
        <v>5</v>
      </c>
    </row>
    <row r="3" ht="19.5" customHeight="1" spans="1:1">
      <c r="A3" s="24"/>
    </row>
    <row r="4" s="97" customFormat="1" ht="30.75" customHeight="1" spans="1:1">
      <c r="A4" s="99" t="s">
        <v>6</v>
      </c>
    </row>
    <row r="5" s="97" customFormat="1" ht="30.75" customHeight="1" spans="1:1">
      <c r="A5" s="99" t="s">
        <v>7</v>
      </c>
    </row>
    <row r="6" s="97" customFormat="1" ht="30.75" customHeight="1" spans="1:1">
      <c r="A6" s="99" t="s">
        <v>8</v>
      </c>
    </row>
    <row r="7" s="97" customFormat="1" ht="30.75" customHeight="1" spans="1:1">
      <c r="A7" s="100" t="s">
        <v>9</v>
      </c>
    </row>
    <row r="8" ht="30.75" customHeight="1" spans="1:1">
      <c r="A8" s="101" t="s">
        <v>10</v>
      </c>
    </row>
    <row r="9" ht="30.75" customHeight="1" spans="1:1">
      <c r="A9" s="101" t="s">
        <v>11</v>
      </c>
    </row>
    <row r="10" ht="30.75" customHeight="1" spans="1:1">
      <c r="A10" s="102" t="s">
        <v>12</v>
      </c>
    </row>
    <row r="11" ht="30.75" customHeight="1" spans="1:1">
      <c r="A11" s="102" t="s">
        <v>13</v>
      </c>
    </row>
    <row r="12" ht="30.75" customHeight="1" spans="1:1">
      <c r="A12" s="102" t="s">
        <v>14</v>
      </c>
    </row>
    <row r="13" ht="30.75" customHeight="1" spans="1:1">
      <c r="A13" s="102" t="s">
        <v>15</v>
      </c>
    </row>
    <row r="14" ht="30.75" customHeight="1" spans="1:1">
      <c r="A14" s="102" t="s">
        <v>16</v>
      </c>
    </row>
    <row r="15" ht="30.75" customHeight="1" spans="1:1">
      <c r="A15" s="102" t="s">
        <v>17</v>
      </c>
    </row>
    <row r="16" ht="30.75" customHeight="1" spans="1:1">
      <c r="A16" s="102" t="s">
        <v>18</v>
      </c>
    </row>
    <row r="17" ht="30.75" customHeight="1" spans="1:1">
      <c r="A17" s="102" t="s">
        <v>19</v>
      </c>
    </row>
    <row r="18" ht="30.75" customHeight="1" spans="1:1">
      <c r="A18" s="102" t="s">
        <v>20</v>
      </c>
    </row>
    <row r="19" ht="30.75" customHeight="1" spans="1:1">
      <c r="A19" s="102" t="s">
        <v>21</v>
      </c>
    </row>
    <row r="20" ht="30.75" customHeight="1"/>
    <row r="21" ht="30.75" customHeight="1"/>
    <row r="22" ht="30.75" customHeight="1"/>
    <row r="23" ht="30.75" customHeight="1"/>
    <row r="24" ht="30.75" customHeight="1"/>
    <row r="25" ht="30.75" customHeight="1"/>
    <row r="26" ht="30.75" customHeight="1"/>
    <row r="27" ht="30.75" customHeight="1"/>
    <row r="28" ht="30.75" customHeight="1"/>
    <row r="29" ht="30.75" customHeight="1"/>
    <row r="30" ht="30.75" customHeight="1"/>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6"/>
  <sheetViews>
    <sheetView zoomScale="80" zoomScaleNormal="80" topLeftCell="A5" workbookViewId="0">
      <selection activeCell="E9" sqref="E9:I9"/>
    </sheetView>
  </sheetViews>
  <sheetFormatPr defaultColWidth="9" defaultRowHeight="13.5"/>
  <cols>
    <col min="1" max="1" width="17.9666666666667" customWidth="1"/>
    <col min="2" max="2" width="15.775" customWidth="1"/>
    <col min="3" max="3" width="17.9666666666667" style="60" customWidth="1"/>
    <col min="4" max="4" width="15.775" customWidth="1"/>
    <col min="5" max="5" width="17.275" customWidth="1"/>
    <col min="6" max="8" width="14.5" customWidth="1"/>
    <col min="9" max="9" width="4.21666666666667" customWidth="1"/>
  </cols>
  <sheetData>
    <row r="1" s="58" customFormat="1" customHeight="1" spans="1:9">
      <c r="A1" s="61" t="s">
        <v>22</v>
      </c>
      <c r="B1" s="61"/>
      <c r="C1" s="62"/>
      <c r="D1" s="61"/>
      <c r="E1" s="61"/>
      <c r="F1" s="61"/>
      <c r="G1" s="61"/>
      <c r="H1" s="61"/>
      <c r="I1" s="61"/>
    </row>
    <row r="2" s="58" customFormat="1" ht="21.75" customHeight="1" spans="1:9">
      <c r="A2" s="63"/>
      <c r="B2" s="63"/>
      <c r="C2" s="64"/>
      <c r="D2" s="63"/>
      <c r="E2" s="63"/>
      <c r="F2" s="63"/>
      <c r="G2" s="63"/>
      <c r="H2" s="63"/>
      <c r="I2" s="63"/>
    </row>
    <row r="3" s="58" customFormat="1" ht="21.75" customHeight="1" spans="1:9">
      <c r="A3" s="65" t="s">
        <v>23</v>
      </c>
      <c r="B3" s="66" t="s">
        <v>24</v>
      </c>
      <c r="C3" s="67"/>
      <c r="D3" s="66"/>
      <c r="E3" s="66"/>
      <c r="F3" s="66"/>
      <c r="G3" s="66"/>
      <c r="H3" s="66"/>
      <c r="I3" s="66"/>
    </row>
    <row r="4" s="58" customFormat="1" ht="33.75" customHeight="1" spans="1:9">
      <c r="A4" s="68" t="s">
        <v>25</v>
      </c>
      <c r="B4" s="69" t="s">
        <v>26</v>
      </c>
      <c r="C4" s="69" t="s">
        <v>27</v>
      </c>
      <c r="D4" s="69" t="s">
        <v>28</v>
      </c>
      <c r="E4" s="69" t="s">
        <v>29</v>
      </c>
      <c r="F4" s="69" t="s">
        <v>30</v>
      </c>
      <c r="G4" s="69" t="s">
        <v>31</v>
      </c>
      <c r="H4" s="70" t="s">
        <v>32</v>
      </c>
      <c r="I4" s="91"/>
    </row>
    <row r="5" s="58" customFormat="1" ht="33.75" customHeight="1" spans="1:9">
      <c r="A5" s="68"/>
      <c r="B5" s="71" t="s">
        <v>33</v>
      </c>
      <c r="C5" s="72">
        <f>106935210.17/10000</f>
        <v>10693.521017</v>
      </c>
      <c r="D5" s="72">
        <f>101806754.28/10000</f>
        <v>10180.675428</v>
      </c>
      <c r="E5" s="72">
        <f>101806754.28/10000</f>
        <v>10180.675428</v>
      </c>
      <c r="F5" s="73">
        <v>1</v>
      </c>
      <c r="G5" s="74">
        <v>10</v>
      </c>
      <c r="H5" s="75">
        <v>10</v>
      </c>
      <c r="I5" s="94"/>
    </row>
    <row r="6" s="58" customFormat="1" ht="33.75" customHeight="1" spans="1:9">
      <c r="A6" s="68"/>
      <c r="B6" s="71" t="s">
        <v>34</v>
      </c>
      <c r="C6" s="72">
        <f>67015210.17/10000</f>
        <v>6701.521017</v>
      </c>
      <c r="D6" s="72">
        <f>66091072.78/10000</f>
        <v>6609.107278</v>
      </c>
      <c r="E6" s="72">
        <f>66091072.78/10000</f>
        <v>6609.107278</v>
      </c>
      <c r="F6" s="73">
        <v>1</v>
      </c>
      <c r="G6" s="71">
        <v>10</v>
      </c>
      <c r="H6" s="75">
        <v>10</v>
      </c>
      <c r="I6" s="94"/>
    </row>
    <row r="7" s="58" customFormat="1" ht="33.75" customHeight="1" spans="1:9">
      <c r="A7" s="68"/>
      <c r="B7" s="71" t="s">
        <v>35</v>
      </c>
      <c r="C7" s="72">
        <f>39920000/10000</f>
        <v>3992</v>
      </c>
      <c r="D7" s="72">
        <f>35715681.5/10000</f>
        <v>3571.56815</v>
      </c>
      <c r="E7" s="72">
        <f>35715681.5/10000</f>
        <v>3571.56815</v>
      </c>
      <c r="F7" s="73">
        <v>1</v>
      </c>
      <c r="G7" s="71">
        <v>10</v>
      </c>
      <c r="H7" s="75">
        <v>10</v>
      </c>
      <c r="I7" s="94"/>
    </row>
    <row r="8" s="58" customFormat="1" ht="27.75" customHeight="1" spans="1:9">
      <c r="A8" s="65" t="s">
        <v>36</v>
      </c>
      <c r="B8" s="65" t="s">
        <v>37</v>
      </c>
      <c r="C8" s="76"/>
      <c r="D8" s="65"/>
      <c r="E8" s="65" t="s">
        <v>38</v>
      </c>
      <c r="F8" s="65"/>
      <c r="G8" s="65"/>
      <c r="H8" s="65"/>
      <c r="I8" s="65"/>
    </row>
    <row r="9" s="58" customFormat="1" ht="93" customHeight="1" spans="1:9">
      <c r="A9" s="65"/>
      <c r="B9" s="77" t="s">
        <v>39</v>
      </c>
      <c r="C9" s="67"/>
      <c r="D9" s="67"/>
      <c r="E9" s="77" t="s">
        <v>40</v>
      </c>
      <c r="F9" s="67"/>
      <c r="G9" s="67"/>
      <c r="H9" s="67"/>
      <c r="I9" s="67"/>
    </row>
    <row r="10" s="58" customFormat="1" ht="98" customHeight="1" spans="1:9">
      <c r="A10" s="65"/>
      <c r="B10" s="77" t="s">
        <v>41</v>
      </c>
      <c r="C10" s="67"/>
      <c r="D10" s="67"/>
      <c r="E10" s="77" t="s">
        <v>42</v>
      </c>
      <c r="F10" s="67"/>
      <c r="G10" s="67"/>
      <c r="H10" s="67"/>
      <c r="I10" s="67"/>
    </row>
    <row r="11" s="58" customFormat="1" ht="157" customHeight="1" spans="1:9">
      <c r="A11" s="65"/>
      <c r="B11" s="77" t="s">
        <v>43</v>
      </c>
      <c r="C11" s="67"/>
      <c r="D11" s="67"/>
      <c r="E11" s="77" t="s">
        <v>44</v>
      </c>
      <c r="F11" s="67"/>
      <c r="G11" s="67"/>
      <c r="H11" s="67"/>
      <c r="I11" s="67"/>
    </row>
    <row r="12" s="58" customFormat="1" ht="89" customHeight="1" spans="1:9">
      <c r="A12" s="65"/>
      <c r="B12" s="77" t="s">
        <v>45</v>
      </c>
      <c r="C12" s="67"/>
      <c r="D12" s="67"/>
      <c r="E12" s="77" t="s">
        <v>46</v>
      </c>
      <c r="F12" s="67"/>
      <c r="G12" s="67"/>
      <c r="H12" s="67"/>
      <c r="I12" s="67"/>
    </row>
    <row r="13" s="58" customFormat="1" ht="33" customHeight="1" spans="1:9">
      <c r="A13" s="65" t="s">
        <v>47</v>
      </c>
      <c r="B13" s="65" t="s">
        <v>48</v>
      </c>
      <c r="C13" s="76" t="s">
        <v>49</v>
      </c>
      <c r="D13" s="65" t="s">
        <v>50</v>
      </c>
      <c r="E13" s="65" t="s">
        <v>51</v>
      </c>
      <c r="F13" s="65" t="s">
        <v>31</v>
      </c>
      <c r="G13" s="65" t="s">
        <v>32</v>
      </c>
      <c r="H13" s="78" t="s">
        <v>52</v>
      </c>
      <c r="I13" s="95"/>
    </row>
    <row r="14" s="59" customFormat="1" ht="46" customHeight="1" spans="1:9">
      <c r="A14" s="79" t="s">
        <v>53</v>
      </c>
      <c r="B14" s="79" t="s">
        <v>54</v>
      </c>
      <c r="C14" s="80" t="s">
        <v>55</v>
      </c>
      <c r="D14" s="81" t="s">
        <v>56</v>
      </c>
      <c r="E14" s="81" t="s">
        <v>56</v>
      </c>
      <c r="F14" s="82">
        <v>3</v>
      </c>
      <c r="G14" s="79">
        <v>3</v>
      </c>
      <c r="H14" s="83" t="s">
        <v>57</v>
      </c>
      <c r="I14" s="96"/>
    </row>
    <row r="15" s="59" customFormat="1" ht="49" customHeight="1" spans="1:9">
      <c r="A15" s="79"/>
      <c r="B15" s="79"/>
      <c r="C15" s="80" t="s">
        <v>58</v>
      </c>
      <c r="D15" s="81" t="s">
        <v>56</v>
      </c>
      <c r="E15" s="81" t="s">
        <v>56</v>
      </c>
      <c r="F15" s="82">
        <v>3</v>
      </c>
      <c r="G15" s="79">
        <v>3</v>
      </c>
      <c r="H15" s="83" t="s">
        <v>57</v>
      </c>
      <c r="I15" s="96"/>
    </row>
    <row r="16" s="59" customFormat="1" ht="45" customHeight="1" spans="1:9">
      <c r="A16" s="79"/>
      <c r="B16" s="79"/>
      <c r="C16" s="80" t="s">
        <v>59</v>
      </c>
      <c r="D16" s="81" t="s">
        <v>60</v>
      </c>
      <c r="E16" s="81" t="s">
        <v>56</v>
      </c>
      <c r="F16" s="82">
        <v>3</v>
      </c>
      <c r="G16" s="79">
        <v>3</v>
      </c>
      <c r="H16" s="83" t="s">
        <v>57</v>
      </c>
      <c r="I16" s="96"/>
    </row>
    <row r="17" s="59" customFormat="1" ht="93" customHeight="1" spans="1:9">
      <c r="A17" s="79"/>
      <c r="B17" s="79"/>
      <c r="C17" s="80" t="s">
        <v>61</v>
      </c>
      <c r="D17" s="81" t="s">
        <v>62</v>
      </c>
      <c r="E17" s="81" t="s">
        <v>63</v>
      </c>
      <c r="F17" s="82">
        <v>3</v>
      </c>
      <c r="G17" s="79">
        <v>0</v>
      </c>
      <c r="H17" s="83" t="s">
        <v>64</v>
      </c>
      <c r="I17" s="96"/>
    </row>
    <row r="18" s="59" customFormat="1" ht="55" customHeight="1" spans="1:9">
      <c r="A18" s="79"/>
      <c r="B18" s="79" t="s">
        <v>65</v>
      </c>
      <c r="C18" s="80" t="s">
        <v>66</v>
      </c>
      <c r="D18" s="79" t="s">
        <v>67</v>
      </c>
      <c r="E18" s="79" t="s">
        <v>67</v>
      </c>
      <c r="F18" s="82">
        <v>3</v>
      </c>
      <c r="G18" s="79">
        <v>3</v>
      </c>
      <c r="H18" s="83" t="s">
        <v>57</v>
      </c>
      <c r="I18" s="96"/>
    </row>
    <row r="19" s="59" customFormat="1" ht="30.75" customHeight="1" spans="1:9">
      <c r="A19" s="79"/>
      <c r="B19" s="79"/>
      <c r="C19" s="80" t="s">
        <v>68</v>
      </c>
      <c r="D19" s="79" t="s">
        <v>69</v>
      </c>
      <c r="E19" s="79" t="s">
        <v>69</v>
      </c>
      <c r="F19" s="82">
        <v>3</v>
      </c>
      <c r="G19" s="79">
        <v>3</v>
      </c>
      <c r="H19" s="83" t="s">
        <v>57</v>
      </c>
      <c r="I19" s="96"/>
    </row>
    <row r="20" s="59" customFormat="1" ht="30.75" customHeight="1" spans="1:9">
      <c r="A20" s="79"/>
      <c r="B20" s="79" t="s">
        <v>70</v>
      </c>
      <c r="C20" s="80" t="s">
        <v>71</v>
      </c>
      <c r="D20" s="79" t="s">
        <v>69</v>
      </c>
      <c r="E20" s="79" t="s">
        <v>69</v>
      </c>
      <c r="F20" s="82">
        <v>3</v>
      </c>
      <c r="G20" s="79">
        <v>3</v>
      </c>
      <c r="H20" s="83" t="s">
        <v>57</v>
      </c>
      <c r="I20" s="96"/>
    </row>
    <row r="21" s="59" customFormat="1" ht="30.75" customHeight="1" spans="1:9">
      <c r="A21" s="79"/>
      <c r="B21" s="79" t="s">
        <v>72</v>
      </c>
      <c r="C21" s="80" t="s">
        <v>73</v>
      </c>
      <c r="D21" s="79" t="s">
        <v>69</v>
      </c>
      <c r="E21" s="79" t="s">
        <v>69</v>
      </c>
      <c r="F21" s="82">
        <v>3</v>
      </c>
      <c r="G21" s="79">
        <v>3</v>
      </c>
      <c r="H21" s="83" t="s">
        <v>57</v>
      </c>
      <c r="I21" s="96"/>
    </row>
    <row r="22" s="59" customFormat="1" ht="30.75" customHeight="1" spans="1:9">
      <c r="A22" s="79"/>
      <c r="B22" s="79" t="s">
        <v>74</v>
      </c>
      <c r="C22" s="80" t="s">
        <v>75</v>
      </c>
      <c r="D22" s="81" t="s">
        <v>56</v>
      </c>
      <c r="E22" s="81" t="s">
        <v>56</v>
      </c>
      <c r="F22" s="82">
        <v>3</v>
      </c>
      <c r="G22" s="79">
        <v>3</v>
      </c>
      <c r="H22" s="83" t="s">
        <v>57</v>
      </c>
      <c r="I22" s="96"/>
    </row>
    <row r="23" s="59" customFormat="1" ht="42" customHeight="1" spans="1:9">
      <c r="A23" s="79"/>
      <c r="B23" s="79" t="s">
        <v>76</v>
      </c>
      <c r="C23" s="80" t="s">
        <v>77</v>
      </c>
      <c r="D23" s="79" t="s">
        <v>67</v>
      </c>
      <c r="E23" s="84" t="s">
        <v>67</v>
      </c>
      <c r="F23" s="82">
        <v>3</v>
      </c>
      <c r="G23" s="79">
        <v>3</v>
      </c>
      <c r="H23" s="83" t="s">
        <v>57</v>
      </c>
      <c r="I23" s="96"/>
    </row>
    <row r="24" s="59" customFormat="1" ht="33" customHeight="1" spans="1:9">
      <c r="A24" s="79" t="s">
        <v>78</v>
      </c>
      <c r="B24" s="85" t="s">
        <v>79</v>
      </c>
      <c r="C24" s="80" t="s">
        <v>80</v>
      </c>
      <c r="D24" s="79" t="s">
        <v>81</v>
      </c>
      <c r="E24" s="86" t="s">
        <v>82</v>
      </c>
      <c r="F24" s="82">
        <v>3</v>
      </c>
      <c r="G24" s="79">
        <v>3</v>
      </c>
      <c r="H24" s="83" t="s">
        <v>57</v>
      </c>
      <c r="I24" s="96"/>
    </row>
    <row r="25" s="59" customFormat="1" ht="26" customHeight="1" spans="1:9">
      <c r="A25" s="79"/>
      <c r="B25" s="87"/>
      <c r="C25" s="80" t="s">
        <v>83</v>
      </c>
      <c r="D25" s="79" t="s">
        <v>84</v>
      </c>
      <c r="E25" s="86" t="s">
        <v>85</v>
      </c>
      <c r="F25" s="82">
        <v>3</v>
      </c>
      <c r="G25" s="79">
        <v>3</v>
      </c>
      <c r="H25" s="83"/>
      <c r="I25" s="96"/>
    </row>
    <row r="26" s="59" customFormat="1" ht="32" customHeight="1" spans="1:9">
      <c r="A26" s="79"/>
      <c r="B26" s="87"/>
      <c r="C26" s="80" t="s">
        <v>86</v>
      </c>
      <c r="D26" s="79" t="s">
        <v>87</v>
      </c>
      <c r="E26" s="86" t="s">
        <v>88</v>
      </c>
      <c r="F26" s="82">
        <v>3</v>
      </c>
      <c r="G26" s="79">
        <v>3</v>
      </c>
      <c r="H26" s="83"/>
      <c r="I26" s="96"/>
    </row>
    <row r="27" s="59" customFormat="1" ht="39" customHeight="1" spans="1:9">
      <c r="A27" s="79"/>
      <c r="B27" s="87"/>
      <c r="C27" s="80" t="s">
        <v>89</v>
      </c>
      <c r="D27" s="79" t="s">
        <v>90</v>
      </c>
      <c r="E27" s="86" t="s">
        <v>91</v>
      </c>
      <c r="F27" s="82">
        <v>3</v>
      </c>
      <c r="G27" s="79">
        <v>3</v>
      </c>
      <c r="H27" s="83"/>
      <c r="I27" s="96"/>
    </row>
    <row r="28" s="59" customFormat="1" ht="41" customHeight="1" spans="1:9">
      <c r="A28" s="79"/>
      <c r="B28" s="87"/>
      <c r="C28" s="80" t="s">
        <v>92</v>
      </c>
      <c r="D28" s="79" t="s">
        <v>93</v>
      </c>
      <c r="E28" s="86" t="s">
        <v>94</v>
      </c>
      <c r="F28" s="82">
        <v>3</v>
      </c>
      <c r="G28" s="79">
        <v>3</v>
      </c>
      <c r="H28" s="83"/>
      <c r="I28" s="96"/>
    </row>
    <row r="29" s="59" customFormat="1" ht="62" customHeight="1" spans="1:9">
      <c r="A29" s="79"/>
      <c r="B29" s="87"/>
      <c r="C29" s="80" t="s">
        <v>95</v>
      </c>
      <c r="D29" s="84" t="s">
        <v>56</v>
      </c>
      <c r="E29" s="84" t="s">
        <v>56</v>
      </c>
      <c r="F29" s="82">
        <v>3</v>
      </c>
      <c r="G29" s="79">
        <v>3</v>
      </c>
      <c r="H29" s="83"/>
      <c r="I29" s="96"/>
    </row>
    <row r="30" s="59" customFormat="1" ht="42" customHeight="1" spans="1:9">
      <c r="A30" s="79"/>
      <c r="B30" s="87"/>
      <c r="C30" s="80" t="s">
        <v>96</v>
      </c>
      <c r="D30" s="84" t="s">
        <v>97</v>
      </c>
      <c r="E30" s="84" t="s">
        <v>97</v>
      </c>
      <c r="F30" s="82">
        <v>3</v>
      </c>
      <c r="G30" s="79">
        <v>3</v>
      </c>
      <c r="H30" s="83"/>
      <c r="I30" s="96"/>
    </row>
    <row r="31" s="59" customFormat="1" ht="41" customHeight="1" spans="1:9">
      <c r="A31" s="79"/>
      <c r="B31" s="87"/>
      <c r="C31" s="80" t="s">
        <v>98</v>
      </c>
      <c r="D31" s="79" t="s">
        <v>97</v>
      </c>
      <c r="E31" s="86" t="s">
        <v>97</v>
      </c>
      <c r="F31" s="82">
        <v>3</v>
      </c>
      <c r="G31" s="79">
        <v>3</v>
      </c>
      <c r="H31" s="83"/>
      <c r="I31" s="96"/>
    </row>
    <row r="32" s="59" customFormat="1" ht="39" customHeight="1" spans="1:9">
      <c r="A32" s="79"/>
      <c r="B32" s="88"/>
      <c r="C32" s="80" t="s">
        <v>99</v>
      </c>
      <c r="D32" s="79" t="s">
        <v>97</v>
      </c>
      <c r="E32" s="86" t="s">
        <v>97</v>
      </c>
      <c r="F32" s="82">
        <v>3</v>
      </c>
      <c r="G32" s="79">
        <v>3</v>
      </c>
      <c r="H32" s="83"/>
      <c r="I32" s="96"/>
    </row>
    <row r="33" s="59" customFormat="1" ht="39" customHeight="1" spans="1:9">
      <c r="A33" s="79"/>
      <c r="B33" s="85" t="s">
        <v>100</v>
      </c>
      <c r="C33" s="80" t="s">
        <v>101</v>
      </c>
      <c r="D33" s="79" t="s">
        <v>102</v>
      </c>
      <c r="E33" s="86" t="s">
        <v>102</v>
      </c>
      <c r="F33" s="82">
        <v>3</v>
      </c>
      <c r="G33" s="79">
        <v>3</v>
      </c>
      <c r="H33" s="83" t="s">
        <v>57</v>
      </c>
      <c r="I33" s="96"/>
    </row>
    <row r="34" s="59" customFormat="1" ht="29.25" customHeight="1" spans="1:9">
      <c r="A34" s="79"/>
      <c r="B34" s="87"/>
      <c r="C34" s="80" t="s">
        <v>103</v>
      </c>
      <c r="D34" s="79" t="s">
        <v>104</v>
      </c>
      <c r="E34" s="86" t="s">
        <v>104</v>
      </c>
      <c r="F34" s="82">
        <v>3</v>
      </c>
      <c r="G34" s="79">
        <v>3</v>
      </c>
      <c r="H34" s="83"/>
      <c r="I34" s="96"/>
    </row>
    <row r="35" s="59" customFormat="1" ht="32" customHeight="1" spans="1:9">
      <c r="A35" s="79"/>
      <c r="B35" s="87"/>
      <c r="C35" s="80" t="s">
        <v>105</v>
      </c>
      <c r="D35" s="79" t="s">
        <v>106</v>
      </c>
      <c r="E35" s="86" t="s">
        <v>106</v>
      </c>
      <c r="F35" s="82">
        <v>3</v>
      </c>
      <c r="G35" s="79">
        <v>3</v>
      </c>
      <c r="H35" s="83"/>
      <c r="I35" s="96"/>
    </row>
    <row r="36" s="59" customFormat="1" ht="39" customHeight="1" spans="1:9">
      <c r="A36" s="79"/>
      <c r="B36" s="87"/>
      <c r="C36" s="80" t="s">
        <v>107</v>
      </c>
      <c r="D36" s="79" t="s">
        <v>69</v>
      </c>
      <c r="E36" s="86" t="s">
        <v>69</v>
      </c>
      <c r="F36" s="82">
        <v>3</v>
      </c>
      <c r="G36" s="79">
        <v>3</v>
      </c>
      <c r="H36" s="83"/>
      <c r="I36" s="96"/>
    </row>
    <row r="37" s="59" customFormat="1" ht="44" customHeight="1" spans="1:9">
      <c r="A37" s="79"/>
      <c r="B37" s="87"/>
      <c r="C37" s="80" t="s">
        <v>108</v>
      </c>
      <c r="D37" s="79" t="s">
        <v>109</v>
      </c>
      <c r="E37" s="84" t="s">
        <v>109</v>
      </c>
      <c r="F37" s="82">
        <v>3</v>
      </c>
      <c r="G37" s="79">
        <v>3</v>
      </c>
      <c r="H37" s="83"/>
      <c r="I37" s="96"/>
    </row>
    <row r="38" s="59" customFormat="1" ht="40" customHeight="1" spans="1:9">
      <c r="A38" s="79"/>
      <c r="B38" s="88"/>
      <c r="C38" s="80" t="s">
        <v>110</v>
      </c>
      <c r="D38" s="79" t="s">
        <v>102</v>
      </c>
      <c r="E38" s="86" t="s">
        <v>102</v>
      </c>
      <c r="F38" s="82">
        <v>3</v>
      </c>
      <c r="G38" s="79">
        <v>3</v>
      </c>
      <c r="H38" s="83"/>
      <c r="I38" s="96"/>
    </row>
    <row r="39" s="59" customFormat="1" ht="30" customHeight="1" spans="1:9">
      <c r="A39" s="79"/>
      <c r="B39" s="85" t="s">
        <v>111</v>
      </c>
      <c r="C39" s="80" t="s">
        <v>112</v>
      </c>
      <c r="D39" s="79" t="s">
        <v>113</v>
      </c>
      <c r="E39" s="84" t="s">
        <v>114</v>
      </c>
      <c r="F39" s="82">
        <v>3</v>
      </c>
      <c r="G39" s="79">
        <v>3</v>
      </c>
      <c r="H39" s="83"/>
      <c r="I39" s="96"/>
    </row>
    <row r="40" s="59" customFormat="1" ht="31" customHeight="1" spans="1:9">
      <c r="A40" s="79"/>
      <c r="B40" s="88"/>
      <c r="C40" s="80" t="s">
        <v>115</v>
      </c>
      <c r="D40" s="79" t="s">
        <v>113</v>
      </c>
      <c r="E40" s="84" t="s">
        <v>114</v>
      </c>
      <c r="F40" s="82">
        <v>3</v>
      </c>
      <c r="G40" s="79">
        <v>3</v>
      </c>
      <c r="H40" s="83" t="s">
        <v>57</v>
      </c>
      <c r="I40" s="96"/>
    </row>
    <row r="41" s="59" customFormat="1" ht="39" customHeight="1" spans="1:9">
      <c r="A41" s="79" t="s">
        <v>116</v>
      </c>
      <c r="B41" s="79" t="s">
        <v>117</v>
      </c>
      <c r="C41" s="80" t="s">
        <v>118</v>
      </c>
      <c r="D41" s="79" t="s">
        <v>119</v>
      </c>
      <c r="E41" s="84" t="s">
        <v>119</v>
      </c>
      <c r="F41" s="82">
        <v>3</v>
      </c>
      <c r="G41" s="79">
        <v>3</v>
      </c>
      <c r="H41" s="83" t="s">
        <v>57</v>
      </c>
      <c r="I41" s="96"/>
    </row>
    <row r="42" s="59" customFormat="1" ht="35" customHeight="1" spans="1:9">
      <c r="A42" s="79"/>
      <c r="B42" s="79" t="s">
        <v>120</v>
      </c>
      <c r="C42" s="80" t="s">
        <v>121</v>
      </c>
      <c r="D42" s="79" t="s">
        <v>119</v>
      </c>
      <c r="E42" s="84" t="s">
        <v>119</v>
      </c>
      <c r="F42" s="82">
        <v>3</v>
      </c>
      <c r="G42" s="79">
        <v>3</v>
      </c>
      <c r="H42" s="83" t="s">
        <v>57</v>
      </c>
      <c r="I42" s="96"/>
    </row>
    <row r="43" s="59" customFormat="1" ht="27.75" customHeight="1" spans="1:9">
      <c r="A43" s="79"/>
      <c r="B43" s="79" t="s">
        <v>122</v>
      </c>
      <c r="C43" s="80" t="s">
        <v>123</v>
      </c>
      <c r="D43" s="79" t="s">
        <v>119</v>
      </c>
      <c r="E43" s="84" t="s">
        <v>119</v>
      </c>
      <c r="F43" s="82">
        <v>3</v>
      </c>
      <c r="G43" s="79">
        <v>3</v>
      </c>
      <c r="H43" s="83"/>
      <c r="I43" s="96"/>
    </row>
    <row r="44" s="59" customFormat="1" ht="27.75" customHeight="1" spans="1:9">
      <c r="A44" s="70" t="s">
        <v>124</v>
      </c>
      <c r="B44" s="89"/>
      <c r="C44" s="90"/>
      <c r="D44" s="89"/>
      <c r="E44" s="91"/>
      <c r="F44" s="68">
        <v>100</v>
      </c>
      <c r="G44" s="92">
        <v>97</v>
      </c>
      <c r="H44" s="70" t="s">
        <v>57</v>
      </c>
      <c r="I44" s="91"/>
    </row>
    <row r="45" s="58" customFormat="1" spans="3:3">
      <c r="C45" s="93"/>
    </row>
    <row r="46" s="58" customFormat="1" spans="3:3">
      <c r="C46" s="93"/>
    </row>
  </sheetData>
  <mergeCells count="45">
    <mergeCell ref="B3:I3"/>
    <mergeCell ref="H4:I4"/>
    <mergeCell ref="H5:I5"/>
    <mergeCell ref="H6:I6"/>
    <mergeCell ref="H7:I7"/>
    <mergeCell ref="B8:D8"/>
    <mergeCell ref="E8:I8"/>
    <mergeCell ref="B9:D9"/>
    <mergeCell ref="E9:I9"/>
    <mergeCell ref="B10:D10"/>
    <mergeCell ref="E10:I10"/>
    <mergeCell ref="B11:D11"/>
    <mergeCell ref="E11:I11"/>
    <mergeCell ref="B12:D12"/>
    <mergeCell ref="E12:I12"/>
    <mergeCell ref="H13:I13"/>
    <mergeCell ref="H14:I14"/>
    <mergeCell ref="H15:I15"/>
    <mergeCell ref="H16:I16"/>
    <mergeCell ref="H17:I17"/>
    <mergeCell ref="H18:I18"/>
    <mergeCell ref="H19:I19"/>
    <mergeCell ref="H20:I20"/>
    <mergeCell ref="H21:I21"/>
    <mergeCell ref="H22:I22"/>
    <mergeCell ref="H23:I23"/>
    <mergeCell ref="H24:I24"/>
    <mergeCell ref="H33:I33"/>
    <mergeCell ref="H40:I40"/>
    <mergeCell ref="H41:I41"/>
    <mergeCell ref="H42:I42"/>
    <mergeCell ref="H43:I43"/>
    <mergeCell ref="A44:E44"/>
    <mergeCell ref="H44:I44"/>
    <mergeCell ref="A4:A7"/>
    <mergeCell ref="A8:A12"/>
    <mergeCell ref="A14:A23"/>
    <mergeCell ref="A24:A40"/>
    <mergeCell ref="A41:A43"/>
    <mergeCell ref="B14:B17"/>
    <mergeCell ref="B18:B19"/>
    <mergeCell ref="B24:B32"/>
    <mergeCell ref="B33:B38"/>
    <mergeCell ref="B39:B40"/>
    <mergeCell ref="A1:I2"/>
  </mergeCell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8"/>
  <sheetViews>
    <sheetView zoomScale="80" zoomScaleNormal="80" workbookViewId="0">
      <selection activeCell="A1" sqref="A1:K1"/>
    </sheetView>
  </sheetViews>
  <sheetFormatPr defaultColWidth="9" defaultRowHeight="13.5"/>
  <cols>
    <col min="1" max="1" width="4.5" customWidth="1"/>
    <col min="2" max="2" width="21.7166666666667" customWidth="1"/>
    <col min="3" max="3" width="32.025" customWidth="1"/>
    <col min="4" max="4" width="10.775" customWidth="1"/>
    <col min="5" max="5" width="10.4583333333333" customWidth="1"/>
    <col min="6" max="6" width="10.3083333333333" customWidth="1"/>
    <col min="7" max="7" width="6.24166666666667" customWidth="1"/>
    <col min="8" max="8" width="9.36666666666667" customWidth="1"/>
    <col min="9" max="9" width="11.375" customWidth="1"/>
    <col min="10" max="10" width="7.03333333333333" style="40" customWidth="1"/>
    <col min="11" max="11" width="5.93333333333333" customWidth="1"/>
  </cols>
  <sheetData>
    <row r="1" ht="57" customHeight="1" spans="1:11">
      <c r="A1" s="3" t="s">
        <v>125</v>
      </c>
      <c r="B1" s="3"/>
      <c r="C1" s="3"/>
      <c r="D1" s="3"/>
      <c r="E1" s="3"/>
      <c r="F1" s="3"/>
      <c r="G1" s="3"/>
      <c r="H1" s="3"/>
      <c r="I1" s="3"/>
      <c r="J1" s="3"/>
      <c r="K1" s="3"/>
    </row>
    <row r="2" s="38" customFormat="1" ht="27" customHeight="1" spans="1:11">
      <c r="A2" s="41" t="s">
        <v>126</v>
      </c>
      <c r="B2" s="42" t="s">
        <v>127</v>
      </c>
      <c r="C2" s="43" t="s">
        <v>128</v>
      </c>
      <c r="D2" s="42" t="s">
        <v>129</v>
      </c>
      <c r="E2" s="42"/>
      <c r="F2" s="42"/>
      <c r="G2" s="42"/>
      <c r="H2" s="42"/>
      <c r="I2" s="42"/>
      <c r="J2" s="56" t="s">
        <v>130</v>
      </c>
      <c r="K2" s="56" t="s">
        <v>131</v>
      </c>
    </row>
    <row r="3" s="38" customFormat="1" ht="27" customHeight="1" spans="1:11">
      <c r="A3" s="44"/>
      <c r="B3" s="42"/>
      <c r="C3" s="43"/>
      <c r="D3" s="42" t="s">
        <v>132</v>
      </c>
      <c r="E3" s="42"/>
      <c r="F3" s="42"/>
      <c r="G3" s="42"/>
      <c r="H3" s="42" t="s">
        <v>133</v>
      </c>
      <c r="I3" s="42" t="s">
        <v>134</v>
      </c>
      <c r="J3" s="44"/>
      <c r="K3" s="44"/>
    </row>
    <row r="4" s="38" customFormat="1" ht="46" customHeight="1" spans="1:11">
      <c r="A4" s="45"/>
      <c r="B4" s="42"/>
      <c r="C4" s="43"/>
      <c r="D4" s="43" t="s">
        <v>135</v>
      </c>
      <c r="E4" s="42" t="s">
        <v>136</v>
      </c>
      <c r="F4" s="42" t="s">
        <v>137</v>
      </c>
      <c r="G4" s="42" t="s">
        <v>138</v>
      </c>
      <c r="H4" s="42"/>
      <c r="I4" s="43"/>
      <c r="J4" s="45"/>
      <c r="K4" s="44"/>
    </row>
    <row r="5" ht="34" customHeight="1" spans="1:11">
      <c r="A5" s="46">
        <v>1</v>
      </c>
      <c r="B5" s="47" t="s">
        <v>139</v>
      </c>
      <c r="C5" s="7" t="s">
        <v>24</v>
      </c>
      <c r="D5" s="48">
        <f>E5+F5+G5</f>
        <v>59</v>
      </c>
      <c r="E5" s="49">
        <v>59</v>
      </c>
      <c r="F5" s="48"/>
      <c r="G5" s="48"/>
      <c r="H5" s="48">
        <v>59</v>
      </c>
      <c r="I5" s="57">
        <f>H5/D5</f>
        <v>1</v>
      </c>
      <c r="J5" s="4">
        <v>98.5</v>
      </c>
      <c r="K5" s="51"/>
    </row>
    <row r="6" ht="30" customHeight="1" spans="1:11">
      <c r="A6" s="46">
        <v>2</v>
      </c>
      <c r="B6" s="47" t="s">
        <v>140</v>
      </c>
      <c r="C6" s="7" t="s">
        <v>24</v>
      </c>
      <c r="D6" s="48">
        <f t="shared" ref="D6:D17" si="0">E6+F6+G6</f>
        <v>27</v>
      </c>
      <c r="E6" s="50">
        <v>27</v>
      </c>
      <c r="F6" s="10"/>
      <c r="G6" s="10"/>
      <c r="H6" s="10">
        <v>27</v>
      </c>
      <c r="I6" s="57">
        <f t="shared" ref="I6:I17" si="1">H6/D6</f>
        <v>1</v>
      </c>
      <c r="J6" s="4">
        <v>100</v>
      </c>
      <c r="K6" s="51"/>
    </row>
    <row r="7" ht="39" customHeight="1" spans="1:11">
      <c r="A7" s="46">
        <v>3</v>
      </c>
      <c r="B7" s="47" t="s">
        <v>141</v>
      </c>
      <c r="C7" s="7" t="s">
        <v>24</v>
      </c>
      <c r="D7" s="48">
        <f t="shared" si="0"/>
        <v>269.47</v>
      </c>
      <c r="E7" s="10">
        <v>250</v>
      </c>
      <c r="F7" s="10">
        <v>19.47</v>
      </c>
      <c r="G7" s="10"/>
      <c r="H7" s="10">
        <v>269.47</v>
      </c>
      <c r="I7" s="57">
        <f t="shared" si="1"/>
        <v>1</v>
      </c>
      <c r="J7" s="10">
        <v>98.67</v>
      </c>
      <c r="K7" s="51"/>
    </row>
    <row r="8" ht="27" customHeight="1" spans="1:11">
      <c r="A8" s="46">
        <v>4</v>
      </c>
      <c r="B8" s="51" t="s">
        <v>142</v>
      </c>
      <c r="C8" s="7" t="s">
        <v>24</v>
      </c>
      <c r="D8" s="48">
        <f t="shared" si="0"/>
        <v>70</v>
      </c>
      <c r="E8" s="10">
        <v>70</v>
      </c>
      <c r="F8" s="10"/>
      <c r="G8" s="10"/>
      <c r="H8" s="10">
        <v>64.41</v>
      </c>
      <c r="I8" s="57">
        <f t="shared" si="1"/>
        <v>0.920142857142857</v>
      </c>
      <c r="J8" s="10">
        <v>95.2</v>
      </c>
      <c r="K8" s="51"/>
    </row>
    <row r="9" ht="27" customHeight="1" spans="1:11">
      <c r="A9" s="46">
        <v>5</v>
      </c>
      <c r="B9" s="51" t="s">
        <v>143</v>
      </c>
      <c r="C9" s="7" t="s">
        <v>24</v>
      </c>
      <c r="D9" s="48">
        <f t="shared" si="0"/>
        <v>500</v>
      </c>
      <c r="E9" s="10">
        <v>500</v>
      </c>
      <c r="F9" s="10"/>
      <c r="G9" s="10"/>
      <c r="H9" s="10">
        <v>421.08</v>
      </c>
      <c r="I9" s="57">
        <f t="shared" si="1"/>
        <v>0.84216</v>
      </c>
      <c r="J9" s="10">
        <v>96.72</v>
      </c>
      <c r="K9" s="51"/>
    </row>
    <row r="10" ht="35" customHeight="1" spans="1:11">
      <c r="A10" s="46">
        <v>6</v>
      </c>
      <c r="B10" s="52" t="s">
        <v>144</v>
      </c>
      <c r="C10" s="7" t="s">
        <v>24</v>
      </c>
      <c r="D10" s="48">
        <f t="shared" si="0"/>
        <v>92</v>
      </c>
      <c r="E10" s="10">
        <v>72</v>
      </c>
      <c r="F10" s="10">
        <v>20</v>
      </c>
      <c r="G10" s="10"/>
      <c r="H10" s="10">
        <v>70</v>
      </c>
      <c r="I10" s="57">
        <f t="shared" si="1"/>
        <v>0.760869565217391</v>
      </c>
      <c r="J10" s="10">
        <v>97.61</v>
      </c>
      <c r="K10" s="51"/>
    </row>
    <row r="11" ht="32" customHeight="1" spans="1:11">
      <c r="A11" s="46">
        <v>7</v>
      </c>
      <c r="B11" s="51" t="s">
        <v>145</v>
      </c>
      <c r="C11" s="7" t="s">
        <v>24</v>
      </c>
      <c r="D11" s="48">
        <f t="shared" si="0"/>
        <v>960.31</v>
      </c>
      <c r="E11" s="10">
        <v>800</v>
      </c>
      <c r="F11" s="10">
        <v>160.31</v>
      </c>
      <c r="G11" s="10"/>
      <c r="H11" s="10">
        <v>907</v>
      </c>
      <c r="I11" s="57">
        <f t="shared" si="1"/>
        <v>0.944486676177484</v>
      </c>
      <c r="J11" s="10">
        <v>98.44</v>
      </c>
      <c r="K11" s="51"/>
    </row>
    <row r="12" ht="43" customHeight="1" spans="1:11">
      <c r="A12" s="46">
        <v>8</v>
      </c>
      <c r="B12" s="47" t="s">
        <v>146</v>
      </c>
      <c r="C12" s="7" t="s">
        <v>24</v>
      </c>
      <c r="D12" s="48">
        <f t="shared" si="0"/>
        <v>537.28</v>
      </c>
      <c r="E12" s="10">
        <v>350</v>
      </c>
      <c r="F12" s="10">
        <v>187.28</v>
      </c>
      <c r="G12" s="10"/>
      <c r="H12" s="10">
        <v>440.94</v>
      </c>
      <c r="I12" s="57">
        <f t="shared" si="1"/>
        <v>0.820689398451459</v>
      </c>
      <c r="J12" s="10">
        <v>98.21</v>
      </c>
      <c r="K12" s="51"/>
    </row>
    <row r="13" ht="36" customHeight="1" spans="1:11">
      <c r="A13" s="46">
        <v>9</v>
      </c>
      <c r="B13" s="47" t="s">
        <v>147</v>
      </c>
      <c r="C13" s="7" t="s">
        <v>24</v>
      </c>
      <c r="D13" s="48">
        <v>586.59</v>
      </c>
      <c r="E13" s="10">
        <v>522</v>
      </c>
      <c r="F13" s="10">
        <v>64.58</v>
      </c>
      <c r="G13" s="10"/>
      <c r="H13" s="10">
        <v>443.01</v>
      </c>
      <c r="I13" s="57">
        <f t="shared" si="1"/>
        <v>0.755229376566256</v>
      </c>
      <c r="J13" s="10">
        <v>97.55</v>
      </c>
      <c r="K13" s="51"/>
    </row>
    <row r="14" ht="27" customHeight="1" spans="1:11">
      <c r="A14" s="46">
        <v>10</v>
      </c>
      <c r="B14" s="51" t="s">
        <v>148</v>
      </c>
      <c r="C14" s="7" t="s">
        <v>24</v>
      </c>
      <c r="D14" s="48">
        <f t="shared" si="0"/>
        <v>107</v>
      </c>
      <c r="E14" s="10">
        <v>107</v>
      </c>
      <c r="F14" s="10"/>
      <c r="G14" s="10"/>
      <c r="H14" s="10">
        <v>107</v>
      </c>
      <c r="I14" s="57">
        <f t="shared" si="1"/>
        <v>1</v>
      </c>
      <c r="J14" s="4">
        <v>98</v>
      </c>
      <c r="K14" s="51"/>
    </row>
    <row r="15" ht="41" customHeight="1" spans="1:11">
      <c r="A15" s="46">
        <v>11</v>
      </c>
      <c r="B15" s="47" t="s">
        <v>149</v>
      </c>
      <c r="C15" s="7" t="s">
        <v>24</v>
      </c>
      <c r="D15" s="48">
        <f t="shared" si="0"/>
        <v>126</v>
      </c>
      <c r="E15" s="10">
        <v>126</v>
      </c>
      <c r="F15" s="10"/>
      <c r="G15" s="10"/>
      <c r="H15" s="10">
        <v>126</v>
      </c>
      <c r="I15" s="57">
        <f t="shared" si="1"/>
        <v>1</v>
      </c>
      <c r="J15" s="4">
        <v>98</v>
      </c>
      <c r="K15" s="51"/>
    </row>
    <row r="16" ht="27" customHeight="1" spans="1:11">
      <c r="A16" s="46">
        <v>12</v>
      </c>
      <c r="B16" s="51" t="s">
        <v>150</v>
      </c>
      <c r="C16" s="7" t="s">
        <v>24</v>
      </c>
      <c r="D16" s="48">
        <f t="shared" si="0"/>
        <v>269</v>
      </c>
      <c r="E16" s="10">
        <v>269</v>
      </c>
      <c r="F16" s="10"/>
      <c r="G16" s="10"/>
      <c r="H16" s="10">
        <v>269</v>
      </c>
      <c r="I16" s="57">
        <f t="shared" si="1"/>
        <v>1</v>
      </c>
      <c r="J16" s="4">
        <v>100</v>
      </c>
      <c r="K16" s="51"/>
    </row>
    <row r="17" s="39" customFormat="1" ht="27" customHeight="1" spans="1:11">
      <c r="A17" s="53">
        <v>13</v>
      </c>
      <c r="B17" s="54" t="s">
        <v>151</v>
      </c>
      <c r="C17" s="55" t="s">
        <v>24</v>
      </c>
      <c r="D17" s="48">
        <f t="shared" si="0"/>
        <v>760</v>
      </c>
      <c r="E17" s="10">
        <v>680</v>
      </c>
      <c r="F17" s="10">
        <v>80</v>
      </c>
      <c r="G17" s="10"/>
      <c r="H17" s="10">
        <v>760</v>
      </c>
      <c r="I17" s="57">
        <f t="shared" si="1"/>
        <v>1</v>
      </c>
      <c r="J17" s="10">
        <v>98</v>
      </c>
      <c r="K17" s="54"/>
    </row>
    <row r="18" spans="5:7">
      <c r="E18" s="40"/>
      <c r="F18" s="40"/>
      <c r="G18" s="40"/>
    </row>
  </sheetData>
  <mergeCells count="10">
    <mergeCell ref="A1:K1"/>
    <mergeCell ref="D2:I2"/>
    <mergeCell ref="D3:G3"/>
    <mergeCell ref="A2:A4"/>
    <mergeCell ref="B2:B4"/>
    <mergeCell ref="C2:C4"/>
    <mergeCell ref="H3:H4"/>
    <mergeCell ref="I3:I4"/>
    <mergeCell ref="J2:J4"/>
    <mergeCell ref="K2:K4"/>
  </mergeCell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4"/>
  <sheetViews>
    <sheetView zoomScale="85" zoomScaleNormal="85" workbookViewId="0">
      <selection activeCell="O11" sqref="O11"/>
    </sheetView>
  </sheetViews>
  <sheetFormatPr defaultColWidth="9" defaultRowHeight="13.5"/>
  <cols>
    <col min="1" max="1" width="8.09166666666667" customWidth="1"/>
    <col min="2" max="2" width="3.375" customWidth="1"/>
    <col min="3" max="3" width="9.40833333333333" customWidth="1"/>
    <col min="4" max="4" width="13.5333333333333" customWidth="1"/>
    <col min="5" max="5" width="9.7" customWidth="1"/>
    <col min="6" max="6" width="11.325" customWidth="1"/>
    <col min="7" max="7" width="6.76666666666667" customWidth="1"/>
    <col min="8" max="8" width="7.625" customWidth="1"/>
    <col min="9" max="9" width="7.35833333333333" customWidth="1"/>
    <col min="10" max="10" width="3.375" customWidth="1"/>
    <col min="11" max="11" width="8.24166666666667"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154</v>
      </c>
      <c r="C2" s="4"/>
      <c r="D2" s="4"/>
      <c r="E2" s="4"/>
      <c r="F2" s="4"/>
      <c r="G2" s="4"/>
      <c r="H2" s="4"/>
      <c r="I2" s="4"/>
      <c r="J2" s="4"/>
      <c r="K2" s="4"/>
    </row>
    <row r="3" ht="33" customHeight="1" spans="1:11">
      <c r="A3" s="4" t="s">
        <v>155</v>
      </c>
      <c r="B3" s="7" t="s">
        <v>156</v>
      </c>
      <c r="C3" s="4"/>
      <c r="D3" s="4"/>
      <c r="E3" s="4" t="s">
        <v>157</v>
      </c>
      <c r="F3" s="4" t="s">
        <v>158</v>
      </c>
      <c r="G3" s="4"/>
      <c r="H3" s="4"/>
      <c r="I3" s="4"/>
      <c r="J3" s="4"/>
      <c r="K3" s="4"/>
    </row>
    <row r="4" ht="21" customHeight="1" spans="1:11">
      <c r="A4" s="4" t="s">
        <v>129</v>
      </c>
      <c r="B4" s="4"/>
      <c r="C4" s="4"/>
      <c r="D4" s="4"/>
      <c r="E4" s="4"/>
      <c r="F4" s="4"/>
      <c r="G4" s="4"/>
      <c r="H4" s="4"/>
      <c r="I4" s="4"/>
      <c r="J4" s="4"/>
      <c r="K4" s="4"/>
    </row>
    <row r="5" ht="40" customHeight="1" spans="1:11">
      <c r="A5" s="5" t="s">
        <v>159</v>
      </c>
      <c r="B5" s="6"/>
      <c r="C5" s="7" t="s">
        <v>160</v>
      </c>
      <c r="D5" s="4" t="s">
        <v>161</v>
      </c>
      <c r="E5" s="4"/>
      <c r="F5" s="7" t="s">
        <v>162</v>
      </c>
      <c r="G5" s="4"/>
      <c r="H5" s="7" t="s">
        <v>163</v>
      </c>
      <c r="I5" s="4" t="s">
        <v>31</v>
      </c>
      <c r="J5" s="4"/>
      <c r="K5" s="4" t="s">
        <v>32</v>
      </c>
    </row>
    <row r="6" ht="27" customHeight="1" spans="1:11">
      <c r="A6" s="8"/>
      <c r="B6" s="9"/>
      <c r="C6" s="10">
        <v>59</v>
      </c>
      <c r="D6" s="10">
        <v>59</v>
      </c>
      <c r="E6" s="10"/>
      <c r="F6" s="10">
        <v>59</v>
      </c>
      <c r="G6" s="10"/>
      <c r="H6" s="11">
        <f>F6/D6</f>
        <v>1</v>
      </c>
      <c r="I6" s="23">
        <v>10</v>
      </c>
      <c r="J6" s="10"/>
      <c r="K6" s="10">
        <v>10</v>
      </c>
    </row>
    <row r="7" ht="27" customHeight="1" spans="1:11">
      <c r="A7" s="4" t="s">
        <v>164</v>
      </c>
      <c r="B7" s="4"/>
      <c r="C7" s="4">
        <v>59</v>
      </c>
      <c r="D7" s="4"/>
      <c r="E7" s="4"/>
      <c r="F7" s="4" t="s">
        <v>57</v>
      </c>
      <c r="G7" s="4"/>
      <c r="H7" s="4" t="s">
        <v>57</v>
      </c>
      <c r="I7" s="4" t="s">
        <v>165</v>
      </c>
      <c r="J7" s="4"/>
      <c r="K7" s="4" t="s">
        <v>57</v>
      </c>
    </row>
    <row r="8" ht="27" customHeight="1" spans="1:11">
      <c r="A8" s="4" t="s">
        <v>166</v>
      </c>
      <c r="B8" s="4"/>
      <c r="C8" s="4" t="s">
        <v>57</v>
      </c>
      <c r="D8" s="4" t="s">
        <v>57</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37" t="s">
        <v>168</v>
      </c>
      <c r="B10" s="13" t="s">
        <v>37</v>
      </c>
      <c r="C10" s="13"/>
      <c r="D10" s="13"/>
      <c r="E10" s="13"/>
      <c r="F10" s="13" t="s">
        <v>169</v>
      </c>
      <c r="G10" s="13"/>
      <c r="H10" s="13"/>
      <c r="I10" s="13"/>
      <c r="J10" s="13"/>
      <c r="K10" s="13"/>
    </row>
    <row r="11" ht="133" customHeight="1" spans="1:11">
      <c r="A11" s="13"/>
      <c r="B11" s="14" t="s">
        <v>170</v>
      </c>
      <c r="C11" s="14"/>
      <c r="D11" s="14"/>
      <c r="E11" s="14"/>
      <c r="F11" s="14" t="s">
        <v>171</v>
      </c>
      <c r="G11" s="14"/>
      <c r="H11" s="14"/>
      <c r="I11" s="14"/>
      <c r="J11" s="14"/>
      <c r="K11" s="14"/>
    </row>
    <row r="12" ht="47" customHeight="1" spans="1:11">
      <c r="A12" s="15" t="s">
        <v>47</v>
      </c>
      <c r="B12" s="15" t="s">
        <v>48</v>
      </c>
      <c r="C12" s="15"/>
      <c r="D12" s="15" t="s">
        <v>49</v>
      </c>
      <c r="E12" s="15"/>
      <c r="F12" s="15" t="s">
        <v>50</v>
      </c>
      <c r="G12" s="36" t="s">
        <v>172</v>
      </c>
      <c r="H12" s="36" t="s">
        <v>173</v>
      </c>
      <c r="I12" s="36" t="s">
        <v>174</v>
      </c>
      <c r="J12" s="36" t="s">
        <v>52</v>
      </c>
      <c r="K12" s="15"/>
    </row>
    <row r="13" ht="27" customHeight="1" spans="1:11">
      <c r="A13" s="16" t="s">
        <v>175</v>
      </c>
      <c r="B13" s="17" t="s">
        <v>176</v>
      </c>
      <c r="C13" s="17"/>
      <c r="D13" s="18" t="s">
        <v>177</v>
      </c>
      <c r="E13" s="18"/>
      <c r="F13" s="17" t="s">
        <v>178</v>
      </c>
      <c r="G13" s="19" t="s">
        <v>179</v>
      </c>
      <c r="H13" s="17">
        <v>4</v>
      </c>
      <c r="I13" s="17">
        <v>4</v>
      </c>
      <c r="J13" s="18" t="s">
        <v>57</v>
      </c>
      <c r="K13" s="18"/>
    </row>
    <row r="14" ht="27" customHeight="1" spans="1:11">
      <c r="A14" s="16" t="s">
        <v>175</v>
      </c>
      <c r="B14" s="17" t="s">
        <v>176</v>
      </c>
      <c r="C14" s="17"/>
      <c r="D14" s="18" t="s">
        <v>180</v>
      </c>
      <c r="E14" s="18"/>
      <c r="F14" s="17" t="s">
        <v>181</v>
      </c>
      <c r="G14" s="19" t="s">
        <v>182</v>
      </c>
      <c r="H14" s="17">
        <v>4</v>
      </c>
      <c r="I14" s="17">
        <v>4</v>
      </c>
      <c r="J14" s="18" t="s">
        <v>57</v>
      </c>
      <c r="K14" s="18"/>
    </row>
    <row r="15" ht="27" customHeight="1" spans="1:11">
      <c r="A15" s="16" t="s">
        <v>175</v>
      </c>
      <c r="B15" s="17" t="s">
        <v>176</v>
      </c>
      <c r="C15" s="17"/>
      <c r="D15" s="18" t="s">
        <v>183</v>
      </c>
      <c r="E15" s="18"/>
      <c r="F15" s="17" t="s">
        <v>184</v>
      </c>
      <c r="G15" s="19" t="s">
        <v>185</v>
      </c>
      <c r="H15" s="17">
        <v>4</v>
      </c>
      <c r="I15" s="17">
        <v>4</v>
      </c>
      <c r="J15" s="18" t="s">
        <v>57</v>
      </c>
      <c r="K15" s="18"/>
    </row>
    <row r="16" ht="27" customHeight="1" spans="1:11">
      <c r="A16" s="16" t="s">
        <v>175</v>
      </c>
      <c r="B16" s="17" t="s">
        <v>176</v>
      </c>
      <c r="C16" s="17"/>
      <c r="D16" s="18" t="s">
        <v>186</v>
      </c>
      <c r="E16" s="18"/>
      <c r="F16" s="17" t="s">
        <v>187</v>
      </c>
      <c r="G16" s="19" t="s">
        <v>188</v>
      </c>
      <c r="H16" s="17">
        <v>4</v>
      </c>
      <c r="I16" s="17">
        <v>4</v>
      </c>
      <c r="J16" s="18" t="s">
        <v>57</v>
      </c>
      <c r="K16" s="18"/>
    </row>
    <row r="17" ht="27" customHeight="1" spans="1:11">
      <c r="A17" s="16" t="s">
        <v>175</v>
      </c>
      <c r="B17" s="17" t="s">
        <v>176</v>
      </c>
      <c r="C17" s="17"/>
      <c r="D17" s="18" t="s">
        <v>189</v>
      </c>
      <c r="E17" s="18"/>
      <c r="F17" s="17" t="s">
        <v>190</v>
      </c>
      <c r="G17" s="19" t="s">
        <v>191</v>
      </c>
      <c r="H17" s="17">
        <v>4</v>
      </c>
      <c r="I17" s="17">
        <v>4</v>
      </c>
      <c r="J17" s="18" t="s">
        <v>57</v>
      </c>
      <c r="K17" s="18"/>
    </row>
    <row r="18" ht="27" customHeight="1" spans="1:11">
      <c r="A18" s="16" t="s">
        <v>175</v>
      </c>
      <c r="B18" s="17" t="s">
        <v>192</v>
      </c>
      <c r="C18" s="17"/>
      <c r="D18" s="18" t="s">
        <v>193</v>
      </c>
      <c r="E18" s="18"/>
      <c r="F18" s="17" t="s">
        <v>56</v>
      </c>
      <c r="G18" s="17" t="str">
        <f>F18</f>
        <v>=100%</v>
      </c>
      <c r="H18" s="17">
        <v>3</v>
      </c>
      <c r="I18" s="17">
        <v>3</v>
      </c>
      <c r="J18" s="18" t="s">
        <v>57</v>
      </c>
      <c r="K18" s="18"/>
    </row>
    <row r="19" ht="27" customHeight="1" spans="1:11">
      <c r="A19" s="16" t="s">
        <v>175</v>
      </c>
      <c r="B19" s="17" t="s">
        <v>192</v>
      </c>
      <c r="C19" s="17"/>
      <c r="D19" s="18" t="s">
        <v>194</v>
      </c>
      <c r="E19" s="18"/>
      <c r="F19" s="17" t="s">
        <v>195</v>
      </c>
      <c r="G19" s="19" t="s">
        <v>56</v>
      </c>
      <c r="H19" s="17">
        <v>3</v>
      </c>
      <c r="I19" s="17">
        <v>3</v>
      </c>
      <c r="J19" s="18" t="s">
        <v>57</v>
      </c>
      <c r="K19" s="18"/>
    </row>
    <row r="20" ht="27" customHeight="1" spans="1:11">
      <c r="A20" s="16" t="s">
        <v>175</v>
      </c>
      <c r="B20" s="17" t="s">
        <v>192</v>
      </c>
      <c r="C20" s="17"/>
      <c r="D20" s="18" t="s">
        <v>196</v>
      </c>
      <c r="E20" s="18"/>
      <c r="F20" s="17" t="s">
        <v>197</v>
      </c>
      <c r="G20" s="19" t="s">
        <v>198</v>
      </c>
      <c r="H20" s="17">
        <v>3</v>
      </c>
      <c r="I20" s="17">
        <v>3</v>
      </c>
      <c r="J20" s="18" t="s">
        <v>57</v>
      </c>
      <c r="K20" s="18"/>
    </row>
    <row r="21" ht="27" customHeight="1" spans="1:11">
      <c r="A21" s="16" t="s">
        <v>175</v>
      </c>
      <c r="B21" s="17" t="s">
        <v>192</v>
      </c>
      <c r="C21" s="17"/>
      <c r="D21" s="18" t="s">
        <v>199</v>
      </c>
      <c r="E21" s="18"/>
      <c r="F21" s="17" t="s">
        <v>56</v>
      </c>
      <c r="G21" s="19" t="s">
        <v>56</v>
      </c>
      <c r="H21" s="17">
        <v>3.5</v>
      </c>
      <c r="I21" s="17">
        <v>3.5</v>
      </c>
      <c r="J21" s="18" t="s">
        <v>57</v>
      </c>
      <c r="K21" s="18"/>
    </row>
    <row r="22" ht="27" customHeight="1" spans="1:11">
      <c r="A22" s="16" t="s">
        <v>175</v>
      </c>
      <c r="B22" s="17" t="s">
        <v>200</v>
      </c>
      <c r="C22" s="17"/>
      <c r="D22" s="18" t="s">
        <v>201</v>
      </c>
      <c r="E22" s="18"/>
      <c r="F22" s="17" t="s">
        <v>97</v>
      </c>
      <c r="G22" s="19" t="s">
        <v>56</v>
      </c>
      <c r="H22" s="17">
        <v>3.5</v>
      </c>
      <c r="I22" s="17">
        <v>3.5</v>
      </c>
      <c r="J22" s="18" t="s">
        <v>57</v>
      </c>
      <c r="K22" s="18"/>
    </row>
    <row r="23" ht="27" customHeight="1" spans="1:11">
      <c r="A23" s="16" t="s">
        <v>175</v>
      </c>
      <c r="B23" s="17" t="s">
        <v>200</v>
      </c>
      <c r="C23" s="17"/>
      <c r="D23" s="18" t="s">
        <v>202</v>
      </c>
      <c r="E23" s="18"/>
      <c r="F23" s="17" t="s">
        <v>97</v>
      </c>
      <c r="G23" s="19" t="s">
        <v>56</v>
      </c>
      <c r="H23" s="17">
        <v>3.5</v>
      </c>
      <c r="I23" s="17">
        <v>3.5</v>
      </c>
      <c r="J23" s="18" t="s">
        <v>57</v>
      </c>
      <c r="K23" s="18"/>
    </row>
    <row r="24" ht="27" customHeight="1" spans="1:11">
      <c r="A24" s="16" t="s">
        <v>175</v>
      </c>
      <c r="B24" s="17" t="s">
        <v>200</v>
      </c>
      <c r="C24" s="17"/>
      <c r="D24" s="18" t="s">
        <v>203</v>
      </c>
      <c r="E24" s="18"/>
      <c r="F24" s="17" t="s">
        <v>97</v>
      </c>
      <c r="G24" s="19" t="s">
        <v>56</v>
      </c>
      <c r="H24" s="17">
        <v>3.5</v>
      </c>
      <c r="I24" s="17">
        <v>3.5</v>
      </c>
      <c r="J24" s="18" t="s">
        <v>57</v>
      </c>
      <c r="K24" s="18"/>
    </row>
    <row r="25" ht="27" customHeight="1" spans="1:11">
      <c r="A25" s="16" t="s">
        <v>175</v>
      </c>
      <c r="B25" s="17" t="s">
        <v>200</v>
      </c>
      <c r="C25" s="17"/>
      <c r="D25" s="18" t="s">
        <v>204</v>
      </c>
      <c r="E25" s="18"/>
      <c r="F25" s="17" t="s">
        <v>97</v>
      </c>
      <c r="G25" s="19" t="s">
        <v>56</v>
      </c>
      <c r="H25" s="17">
        <v>3.5</v>
      </c>
      <c r="I25" s="17">
        <v>3.5</v>
      </c>
      <c r="J25" s="18" t="s">
        <v>57</v>
      </c>
      <c r="K25" s="18"/>
    </row>
    <row r="26" ht="27" customHeight="1" spans="1:11">
      <c r="A26" s="16" t="s">
        <v>175</v>
      </c>
      <c r="B26" s="17" t="s">
        <v>200</v>
      </c>
      <c r="C26" s="17"/>
      <c r="D26" s="18" t="s">
        <v>205</v>
      </c>
      <c r="E26" s="18"/>
      <c r="F26" s="17" t="s">
        <v>97</v>
      </c>
      <c r="G26" s="19" t="s">
        <v>56</v>
      </c>
      <c r="H26" s="17">
        <v>3.5</v>
      </c>
      <c r="I26" s="17">
        <v>3.5</v>
      </c>
      <c r="J26" s="18" t="s">
        <v>57</v>
      </c>
      <c r="K26" s="18"/>
    </row>
    <row r="27" ht="27" customHeight="1" spans="1:11">
      <c r="A27" s="16" t="s">
        <v>206</v>
      </c>
      <c r="B27" s="17" t="s">
        <v>207</v>
      </c>
      <c r="C27" s="17"/>
      <c r="D27" s="18" t="s">
        <v>208</v>
      </c>
      <c r="E27" s="18"/>
      <c r="F27" s="17" t="s">
        <v>209</v>
      </c>
      <c r="G27" s="19" t="s">
        <v>56</v>
      </c>
      <c r="H27" s="17">
        <v>7.5</v>
      </c>
      <c r="I27" s="17">
        <v>7.5</v>
      </c>
      <c r="J27" s="18" t="s">
        <v>57</v>
      </c>
      <c r="K27" s="18"/>
    </row>
    <row r="28" ht="27" customHeight="1" spans="1:11">
      <c r="A28" s="16" t="s">
        <v>206</v>
      </c>
      <c r="B28" s="17" t="s">
        <v>207</v>
      </c>
      <c r="C28" s="17"/>
      <c r="D28" s="18" t="s">
        <v>210</v>
      </c>
      <c r="E28" s="18"/>
      <c r="F28" s="17" t="s">
        <v>109</v>
      </c>
      <c r="G28" s="19" t="s">
        <v>56</v>
      </c>
      <c r="H28" s="17">
        <v>7.5</v>
      </c>
      <c r="I28" s="17">
        <v>7.5</v>
      </c>
      <c r="J28" s="18" t="s">
        <v>57</v>
      </c>
      <c r="K28" s="18"/>
    </row>
    <row r="29" ht="27" customHeight="1" spans="1:11">
      <c r="A29" s="16" t="s">
        <v>206</v>
      </c>
      <c r="B29" s="17" t="s">
        <v>211</v>
      </c>
      <c r="C29" s="17"/>
      <c r="D29" s="18" t="s">
        <v>212</v>
      </c>
      <c r="E29" s="18"/>
      <c r="F29" s="17" t="s">
        <v>67</v>
      </c>
      <c r="G29" s="19" t="s">
        <v>56</v>
      </c>
      <c r="H29" s="17">
        <v>7.5</v>
      </c>
      <c r="I29" s="17">
        <v>7.5</v>
      </c>
      <c r="J29" s="18" t="s">
        <v>57</v>
      </c>
      <c r="K29" s="18"/>
    </row>
    <row r="30" ht="372" customHeight="1" spans="1:11">
      <c r="A30" s="16" t="s">
        <v>206</v>
      </c>
      <c r="B30" s="17" t="s">
        <v>211</v>
      </c>
      <c r="C30" s="17"/>
      <c r="D30" s="18" t="s">
        <v>213</v>
      </c>
      <c r="E30" s="18"/>
      <c r="F30" s="17" t="s">
        <v>214</v>
      </c>
      <c r="G30" s="19" t="s">
        <v>215</v>
      </c>
      <c r="H30" s="17">
        <v>7.5</v>
      </c>
      <c r="I30" s="17">
        <v>6</v>
      </c>
      <c r="J30" s="18" t="s">
        <v>216</v>
      </c>
      <c r="K30" s="18"/>
    </row>
    <row r="31" ht="35" customHeight="1" spans="1:11">
      <c r="A31" s="16" t="s">
        <v>217</v>
      </c>
      <c r="B31" s="17" t="s">
        <v>217</v>
      </c>
      <c r="C31" s="17"/>
      <c r="D31" s="18" t="s">
        <v>218</v>
      </c>
      <c r="E31" s="18"/>
      <c r="F31" s="17" t="s">
        <v>219</v>
      </c>
      <c r="G31" s="19" t="s">
        <v>114</v>
      </c>
      <c r="H31" s="17">
        <v>10</v>
      </c>
      <c r="I31" s="17">
        <v>10</v>
      </c>
      <c r="J31" s="18" t="s">
        <v>57</v>
      </c>
      <c r="K31" s="18"/>
    </row>
    <row r="32" ht="12" hidden="1" customHeight="1" spans="1:11">
      <c r="A32" s="17"/>
      <c r="B32" s="17"/>
      <c r="C32" s="17"/>
      <c r="D32" s="18"/>
      <c r="E32" s="17"/>
      <c r="F32" s="17"/>
      <c r="G32" s="17"/>
      <c r="H32" s="17"/>
      <c r="I32" s="17"/>
      <c r="J32" s="17"/>
      <c r="K32" s="18"/>
    </row>
    <row r="33" ht="21" customHeight="1" spans="1:11">
      <c r="A33" s="21" t="s">
        <v>220</v>
      </c>
      <c r="B33" s="21"/>
      <c r="C33" s="21"/>
      <c r="D33" s="21"/>
      <c r="E33" s="21"/>
      <c r="F33" s="21"/>
      <c r="G33" s="21"/>
      <c r="H33" s="22">
        <v>100</v>
      </c>
      <c r="I33" s="16">
        <v>98.5</v>
      </c>
      <c r="J33" s="16" t="s">
        <v>57</v>
      </c>
      <c r="K33" s="16"/>
    </row>
    <row r="34" ht="17.45" hidden="1" customHeight="1" spans="1:11">
      <c r="A34" s="21"/>
      <c r="B34" s="21"/>
      <c r="C34" s="21"/>
      <c r="D34" s="21"/>
      <c r="E34" s="21"/>
      <c r="F34" s="21"/>
      <c r="G34" s="28"/>
      <c r="H34" s="28"/>
      <c r="I34" s="29"/>
      <c r="J34" s="29"/>
      <c r="K34" s="30"/>
    </row>
  </sheetData>
  <mergeCells count="80">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B31:C31"/>
    <mergeCell ref="D31:E31"/>
    <mergeCell ref="J31:K31"/>
    <mergeCell ref="A33:G33"/>
    <mergeCell ref="J33:K33"/>
    <mergeCell ref="A10:A11"/>
    <mergeCell ref="A13:A26"/>
    <mergeCell ref="A27:A30"/>
    <mergeCell ref="B13:C17"/>
    <mergeCell ref="B18:C21"/>
    <mergeCell ref="B22:C26"/>
    <mergeCell ref="B29:C30"/>
    <mergeCell ref="B27:C28"/>
    <mergeCell ref="A5:B6"/>
  </mergeCells>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7"/>
  <sheetViews>
    <sheetView zoomScale="90" zoomScaleNormal="90" workbookViewId="0">
      <selection activeCell="M11" sqref="M11"/>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4.5" customWidth="1"/>
    <col min="7" max="7" width="11.2583333333333" customWidth="1"/>
    <col min="8" max="8" width="13.5" customWidth="1"/>
    <col min="9" max="9" width="12.875" customWidth="1"/>
    <col min="10" max="10" width="1.525" customWidth="1"/>
    <col min="11" max="11" width="16.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221</v>
      </c>
      <c r="C2" s="4"/>
      <c r="D2" s="4"/>
      <c r="E2" s="4"/>
      <c r="F2" s="4"/>
      <c r="G2" s="4"/>
      <c r="H2" s="4"/>
      <c r="I2" s="4"/>
      <c r="J2" s="4"/>
      <c r="K2" s="4"/>
    </row>
    <row r="3" ht="21" customHeight="1" spans="1:11">
      <c r="A3" s="4" t="s">
        <v>155</v>
      </c>
      <c r="B3" s="4" t="s">
        <v>24</v>
      </c>
      <c r="C3" s="4"/>
      <c r="D3" s="4"/>
      <c r="E3" s="4" t="s">
        <v>157</v>
      </c>
      <c r="F3" s="4" t="s">
        <v>222</v>
      </c>
      <c r="G3" s="4"/>
      <c r="H3" s="4"/>
      <c r="I3" s="4"/>
      <c r="J3" s="4"/>
      <c r="K3" s="4"/>
    </row>
    <row r="4" ht="21" customHeight="1" spans="1:11">
      <c r="A4" s="4" t="s">
        <v>129</v>
      </c>
      <c r="B4" s="4"/>
      <c r="C4" s="4"/>
      <c r="D4" s="4"/>
      <c r="E4" s="4"/>
      <c r="F4" s="4"/>
      <c r="G4" s="4"/>
      <c r="H4" s="4"/>
      <c r="I4" s="4"/>
      <c r="J4" s="4"/>
      <c r="K4" s="4"/>
    </row>
    <row r="5" ht="30" customHeight="1" spans="1:11">
      <c r="A5" s="5" t="s">
        <v>159</v>
      </c>
      <c r="B5" s="6"/>
      <c r="C5" s="7" t="s">
        <v>160</v>
      </c>
      <c r="D5" s="4" t="s">
        <v>161</v>
      </c>
      <c r="E5" s="4"/>
      <c r="F5" s="4" t="s">
        <v>223</v>
      </c>
      <c r="G5" s="4"/>
      <c r="H5" s="4" t="s">
        <v>224</v>
      </c>
      <c r="I5" s="4" t="s">
        <v>31</v>
      </c>
      <c r="J5" s="4"/>
      <c r="K5" s="4" t="s">
        <v>32</v>
      </c>
    </row>
    <row r="6" ht="27" customHeight="1" spans="1:11">
      <c r="A6" s="8"/>
      <c r="B6" s="9"/>
      <c r="C6" s="10">
        <v>27</v>
      </c>
      <c r="D6" s="10">
        <v>27</v>
      </c>
      <c r="E6" s="10"/>
      <c r="F6" s="10">
        <v>27</v>
      </c>
      <c r="G6" s="10"/>
      <c r="H6" s="11">
        <f>F6/D6</f>
        <v>1</v>
      </c>
      <c r="I6" s="23">
        <v>10</v>
      </c>
      <c r="J6" s="10"/>
      <c r="K6" s="23">
        <f>I6*H6</f>
        <v>10</v>
      </c>
    </row>
    <row r="7" ht="27" customHeight="1" spans="1:11">
      <c r="A7" s="4" t="s">
        <v>164</v>
      </c>
      <c r="B7" s="4"/>
      <c r="C7" s="4">
        <v>27</v>
      </c>
      <c r="D7" s="4" t="s">
        <v>57</v>
      </c>
      <c r="E7" s="4"/>
      <c r="F7" s="4" t="s">
        <v>57</v>
      </c>
      <c r="G7" s="4"/>
      <c r="H7" s="12"/>
      <c r="I7" s="4" t="s">
        <v>165</v>
      </c>
      <c r="J7" s="4"/>
      <c r="K7" s="12"/>
    </row>
    <row r="8" ht="27" customHeight="1" spans="1:11">
      <c r="A8" s="4" t="s">
        <v>166</v>
      </c>
      <c r="B8" s="4"/>
      <c r="C8" s="4" t="s">
        <v>57</v>
      </c>
      <c r="D8" s="4" t="s">
        <v>57</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156" customHeight="1" spans="1:11">
      <c r="A11" s="13"/>
      <c r="B11" s="14" t="s">
        <v>226</v>
      </c>
      <c r="C11" s="14"/>
      <c r="D11" s="14"/>
      <c r="E11" s="14"/>
      <c r="F11" s="14" t="s">
        <v>227</v>
      </c>
      <c r="G11" s="14"/>
      <c r="H11" s="14"/>
      <c r="I11" s="14"/>
      <c r="J11" s="14"/>
      <c r="K11" s="14"/>
    </row>
    <row r="12" ht="34" customHeight="1" spans="1:11">
      <c r="A12" s="15" t="s">
        <v>47</v>
      </c>
      <c r="B12" s="15" t="s">
        <v>48</v>
      </c>
      <c r="C12" s="15"/>
      <c r="D12" s="15" t="s">
        <v>49</v>
      </c>
      <c r="E12" s="15"/>
      <c r="F12" s="15" t="s">
        <v>50</v>
      </c>
      <c r="G12" s="15" t="s">
        <v>51</v>
      </c>
      <c r="H12" s="15" t="s">
        <v>228</v>
      </c>
      <c r="I12" s="15" t="s">
        <v>229</v>
      </c>
      <c r="J12" s="36" t="s">
        <v>52</v>
      </c>
      <c r="K12" s="15"/>
    </row>
    <row r="13" ht="27" customHeight="1" spans="1:11">
      <c r="A13" s="16" t="s">
        <v>175</v>
      </c>
      <c r="B13" s="17" t="s">
        <v>176</v>
      </c>
      <c r="C13" s="17"/>
      <c r="D13" s="18" t="s">
        <v>230</v>
      </c>
      <c r="E13" s="18"/>
      <c r="F13" s="17" t="s">
        <v>231</v>
      </c>
      <c r="G13" s="19" t="s">
        <v>232</v>
      </c>
      <c r="H13" s="20">
        <v>6.25</v>
      </c>
      <c r="I13" s="20">
        <v>6.25</v>
      </c>
      <c r="J13" s="18" t="s">
        <v>57</v>
      </c>
      <c r="K13" s="18"/>
    </row>
    <row r="14" ht="27" customHeight="1" spans="1:11">
      <c r="A14" s="16" t="s">
        <v>175</v>
      </c>
      <c r="B14" s="17" t="s">
        <v>176</v>
      </c>
      <c r="C14" s="17"/>
      <c r="D14" s="18" t="s">
        <v>233</v>
      </c>
      <c r="E14" s="18"/>
      <c r="F14" s="17" t="s">
        <v>234</v>
      </c>
      <c r="G14" s="19" t="s">
        <v>235</v>
      </c>
      <c r="H14" s="20">
        <v>6.25</v>
      </c>
      <c r="I14" s="20">
        <v>6.25</v>
      </c>
      <c r="J14" s="18" t="s">
        <v>57</v>
      </c>
      <c r="K14" s="18"/>
    </row>
    <row r="15" ht="27" customHeight="1" spans="1:11">
      <c r="A15" s="16" t="s">
        <v>175</v>
      </c>
      <c r="B15" s="17" t="s">
        <v>176</v>
      </c>
      <c r="C15" s="17"/>
      <c r="D15" s="18" t="s">
        <v>236</v>
      </c>
      <c r="E15" s="18"/>
      <c r="F15" s="17" t="s">
        <v>237</v>
      </c>
      <c r="G15" s="19" t="s">
        <v>237</v>
      </c>
      <c r="H15" s="20">
        <v>6.25</v>
      </c>
      <c r="I15" s="20">
        <v>6.25</v>
      </c>
      <c r="J15" s="18" t="s">
        <v>57</v>
      </c>
      <c r="K15" s="18"/>
    </row>
    <row r="16" ht="27" customHeight="1" spans="1:11">
      <c r="A16" s="16" t="s">
        <v>175</v>
      </c>
      <c r="B16" s="17" t="s">
        <v>192</v>
      </c>
      <c r="C16" s="17"/>
      <c r="D16" s="18" t="s">
        <v>238</v>
      </c>
      <c r="E16" s="18"/>
      <c r="F16" s="17" t="s">
        <v>239</v>
      </c>
      <c r="G16" s="19" t="s">
        <v>240</v>
      </c>
      <c r="H16" s="20">
        <v>6.25</v>
      </c>
      <c r="I16" s="20">
        <v>6.25</v>
      </c>
      <c r="J16" s="18" t="s">
        <v>57</v>
      </c>
      <c r="K16" s="18"/>
    </row>
    <row r="17" ht="27" customHeight="1" spans="1:11">
      <c r="A17" s="16" t="s">
        <v>175</v>
      </c>
      <c r="B17" s="17" t="s">
        <v>192</v>
      </c>
      <c r="C17" s="17"/>
      <c r="D17" s="18" t="s">
        <v>241</v>
      </c>
      <c r="E17" s="18"/>
      <c r="F17" s="17" t="s">
        <v>242</v>
      </c>
      <c r="G17" s="19" t="s">
        <v>56</v>
      </c>
      <c r="H17" s="20">
        <v>6.25</v>
      </c>
      <c r="I17" s="20">
        <v>6.25</v>
      </c>
      <c r="J17" s="18" t="s">
        <v>57</v>
      </c>
      <c r="K17" s="18"/>
    </row>
    <row r="18" ht="27" customHeight="1" spans="1:11">
      <c r="A18" s="16" t="s">
        <v>175</v>
      </c>
      <c r="B18" s="17" t="s">
        <v>200</v>
      </c>
      <c r="C18" s="17"/>
      <c r="D18" s="18" t="s">
        <v>243</v>
      </c>
      <c r="E18" s="18"/>
      <c r="F18" s="17" t="s">
        <v>97</v>
      </c>
      <c r="G18" s="19" t="s">
        <v>56</v>
      </c>
      <c r="H18" s="20">
        <v>6.25</v>
      </c>
      <c r="I18" s="20">
        <v>6.25</v>
      </c>
      <c r="J18" s="18" t="s">
        <v>57</v>
      </c>
      <c r="K18" s="18"/>
    </row>
    <row r="19" ht="27" customHeight="1" spans="1:11">
      <c r="A19" s="16" t="s">
        <v>175</v>
      </c>
      <c r="B19" s="17" t="s">
        <v>200</v>
      </c>
      <c r="C19" s="17"/>
      <c r="D19" s="18" t="s">
        <v>244</v>
      </c>
      <c r="E19" s="18"/>
      <c r="F19" s="17" t="s">
        <v>97</v>
      </c>
      <c r="G19" s="19" t="s">
        <v>56</v>
      </c>
      <c r="H19" s="20">
        <v>6.25</v>
      </c>
      <c r="I19" s="20">
        <v>6.25</v>
      </c>
      <c r="J19" s="18" t="s">
        <v>57</v>
      </c>
      <c r="K19" s="18"/>
    </row>
    <row r="20" ht="27" customHeight="1" spans="1:11">
      <c r="A20" s="16" t="s">
        <v>175</v>
      </c>
      <c r="B20" s="17" t="s">
        <v>245</v>
      </c>
      <c r="C20" s="17"/>
      <c r="D20" s="18" t="s">
        <v>246</v>
      </c>
      <c r="E20" s="18"/>
      <c r="F20" s="17" t="s">
        <v>247</v>
      </c>
      <c r="G20" s="19" t="s">
        <v>248</v>
      </c>
      <c r="H20" s="20">
        <v>6.25</v>
      </c>
      <c r="I20" s="20">
        <v>6.25</v>
      </c>
      <c r="J20" s="18" t="s">
        <v>57</v>
      </c>
      <c r="K20" s="18"/>
    </row>
    <row r="21" ht="109" customHeight="1" spans="1:11">
      <c r="A21" s="16" t="s">
        <v>206</v>
      </c>
      <c r="B21" s="17" t="s">
        <v>207</v>
      </c>
      <c r="C21" s="17"/>
      <c r="D21" s="18" t="s">
        <v>208</v>
      </c>
      <c r="E21" s="18"/>
      <c r="F21" s="17" t="s">
        <v>249</v>
      </c>
      <c r="G21" s="19" t="s">
        <v>56</v>
      </c>
      <c r="H21" s="20">
        <v>10</v>
      </c>
      <c r="I21" s="20">
        <v>10</v>
      </c>
      <c r="J21" s="18"/>
      <c r="K21" s="18"/>
    </row>
    <row r="22" ht="27" customHeight="1" spans="1:11">
      <c r="A22" s="16" t="s">
        <v>206</v>
      </c>
      <c r="B22" s="17" t="s">
        <v>211</v>
      </c>
      <c r="C22" s="17"/>
      <c r="D22" s="18" t="s">
        <v>212</v>
      </c>
      <c r="E22" s="18"/>
      <c r="F22" s="17" t="s">
        <v>67</v>
      </c>
      <c r="G22" s="19" t="s">
        <v>56</v>
      </c>
      <c r="H22" s="20">
        <v>10</v>
      </c>
      <c r="I22" s="20">
        <v>10</v>
      </c>
      <c r="J22" s="18" t="s">
        <v>57</v>
      </c>
      <c r="K22" s="18"/>
    </row>
    <row r="23" ht="27" customHeight="1" spans="1:11">
      <c r="A23" s="16" t="s">
        <v>206</v>
      </c>
      <c r="B23" s="17" t="s">
        <v>211</v>
      </c>
      <c r="C23" s="17"/>
      <c r="D23" s="18" t="s">
        <v>250</v>
      </c>
      <c r="E23" s="18"/>
      <c r="F23" s="17" t="s">
        <v>67</v>
      </c>
      <c r="G23" s="19" t="s">
        <v>56</v>
      </c>
      <c r="H23" s="20">
        <v>10</v>
      </c>
      <c r="I23" s="20">
        <v>10</v>
      </c>
      <c r="J23" s="18" t="s">
        <v>57</v>
      </c>
      <c r="K23" s="18"/>
    </row>
    <row r="24" ht="27" customHeight="1" spans="1:11">
      <c r="A24" s="16" t="s">
        <v>217</v>
      </c>
      <c r="B24" s="17" t="s">
        <v>217</v>
      </c>
      <c r="C24" s="17"/>
      <c r="D24" s="18" t="s">
        <v>251</v>
      </c>
      <c r="E24" s="18"/>
      <c r="F24" s="17" t="s">
        <v>219</v>
      </c>
      <c r="G24" s="19" t="s">
        <v>114</v>
      </c>
      <c r="H24" s="20">
        <v>10</v>
      </c>
      <c r="I24" s="20">
        <v>10</v>
      </c>
      <c r="J24" s="18" t="s">
        <v>57</v>
      </c>
      <c r="K24" s="18"/>
    </row>
    <row r="25" ht="12" hidden="1" customHeight="1" spans="1:11">
      <c r="A25" s="17"/>
      <c r="B25" s="17"/>
      <c r="C25" s="17"/>
      <c r="D25" s="18"/>
      <c r="E25" s="17"/>
      <c r="F25" s="17"/>
      <c r="G25" s="17"/>
      <c r="H25" s="17"/>
      <c r="I25" s="17"/>
      <c r="J25" s="17"/>
      <c r="K25" s="18"/>
    </row>
    <row r="26" ht="21" customHeight="1" spans="1:11">
      <c r="A26" s="21" t="s">
        <v>220</v>
      </c>
      <c r="B26" s="21"/>
      <c r="C26" s="21"/>
      <c r="D26" s="21"/>
      <c r="E26" s="21"/>
      <c r="F26" s="21"/>
      <c r="G26" s="21"/>
      <c r="H26" s="22">
        <v>100</v>
      </c>
      <c r="I26" s="22">
        <v>100</v>
      </c>
      <c r="J26" s="16"/>
      <c r="K26" s="16"/>
    </row>
    <row r="27" ht="17.45" hidden="1" customHeight="1" spans="1:11">
      <c r="A27" s="21"/>
      <c r="B27" s="21"/>
      <c r="C27" s="21"/>
      <c r="D27" s="21"/>
      <c r="E27" s="21"/>
      <c r="F27" s="21"/>
      <c r="G27" s="28"/>
      <c r="H27" s="28"/>
      <c r="I27" s="29"/>
      <c r="J27" s="29"/>
      <c r="K27" s="30"/>
    </row>
  </sheetData>
  <mergeCells count="67">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B20:C20"/>
    <mergeCell ref="D20:E20"/>
    <mergeCell ref="J20:K20"/>
    <mergeCell ref="B21:C21"/>
    <mergeCell ref="D21:E21"/>
    <mergeCell ref="J21:K21"/>
    <mergeCell ref="D22:E22"/>
    <mergeCell ref="J22:K22"/>
    <mergeCell ref="D23:E23"/>
    <mergeCell ref="J23:K23"/>
    <mergeCell ref="B24:C24"/>
    <mergeCell ref="D24:E24"/>
    <mergeCell ref="J24:K24"/>
    <mergeCell ref="A26:G26"/>
    <mergeCell ref="J26:K26"/>
    <mergeCell ref="A10:A11"/>
    <mergeCell ref="A13:A20"/>
    <mergeCell ref="A21:A23"/>
    <mergeCell ref="B13:C15"/>
    <mergeCell ref="B16:C17"/>
    <mergeCell ref="B18:C19"/>
    <mergeCell ref="B22:C23"/>
    <mergeCell ref="A5:B6"/>
  </mergeCells>
  <pageMargins left="0.707638888888889" right="0.707638888888889" top="0.747916666666667" bottom="0.747916666666667" header="0.313888888888889" footer="0.31388888888888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6"/>
  <sheetViews>
    <sheetView zoomScale="90" zoomScaleNormal="90" topLeftCell="A7" workbookViewId="0">
      <selection activeCell="F11" sqref="F11:K11"/>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4.5" customWidth="1"/>
    <col min="7" max="7" width="8.05833333333333" customWidth="1"/>
    <col min="8" max="8" width="11.525" customWidth="1"/>
    <col min="9" max="9" width="12.875" customWidth="1"/>
    <col min="10" max="10" width="4.30833333333333" customWidth="1"/>
    <col min="11" max="11" width="16.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252</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9" customHeight="1" spans="1:11">
      <c r="A5" s="5" t="s">
        <v>159</v>
      </c>
      <c r="B5" s="6"/>
      <c r="C5" s="7" t="s">
        <v>160</v>
      </c>
      <c r="D5" s="4" t="s">
        <v>161</v>
      </c>
      <c r="E5" s="4"/>
      <c r="F5" s="4" t="s">
        <v>223</v>
      </c>
      <c r="G5" s="4"/>
      <c r="H5" s="4" t="s">
        <v>224</v>
      </c>
      <c r="I5" s="4" t="s">
        <v>31</v>
      </c>
      <c r="J5" s="4"/>
      <c r="K5" s="4" t="s">
        <v>32</v>
      </c>
    </row>
    <row r="6" ht="27" customHeight="1" spans="1:11">
      <c r="A6" s="8"/>
      <c r="B6" s="9"/>
      <c r="C6" s="10">
        <v>250</v>
      </c>
      <c r="D6" s="10">
        <v>269.47</v>
      </c>
      <c r="E6" s="10"/>
      <c r="F6" s="10">
        <v>269.47</v>
      </c>
      <c r="G6" s="10"/>
      <c r="H6" s="11">
        <f>F6/D6</f>
        <v>1</v>
      </c>
      <c r="I6" s="23">
        <v>10</v>
      </c>
      <c r="J6" s="10"/>
      <c r="K6" s="23">
        <v>10</v>
      </c>
    </row>
    <row r="7" ht="27" customHeight="1" spans="1:11">
      <c r="A7" s="4" t="s">
        <v>164</v>
      </c>
      <c r="B7" s="4"/>
      <c r="C7" s="4">
        <v>250</v>
      </c>
      <c r="D7" s="4" t="s">
        <v>57</v>
      </c>
      <c r="E7" s="4"/>
      <c r="F7" s="4" t="s">
        <v>57</v>
      </c>
      <c r="G7" s="4"/>
      <c r="H7" s="11"/>
      <c r="I7" s="4"/>
      <c r="J7" s="4"/>
      <c r="K7" s="12"/>
    </row>
    <row r="8" ht="27" customHeight="1" spans="1:11">
      <c r="A8" s="4" t="s">
        <v>166</v>
      </c>
      <c r="B8" s="4"/>
      <c r="C8" s="4"/>
      <c r="D8" s="4">
        <v>19.47</v>
      </c>
      <c r="E8" s="4"/>
      <c r="F8" s="4"/>
      <c r="G8" s="4"/>
      <c r="H8" s="11"/>
      <c r="I8" s="4"/>
      <c r="J8" s="4"/>
      <c r="K8" s="4"/>
    </row>
    <row r="9" ht="27" customHeight="1" spans="1:11">
      <c r="A9" s="4" t="s">
        <v>167</v>
      </c>
      <c r="B9" s="4"/>
      <c r="C9" s="4" t="s">
        <v>57</v>
      </c>
      <c r="D9" s="4" t="s">
        <v>57</v>
      </c>
      <c r="E9" s="4"/>
      <c r="F9" s="4" t="s">
        <v>57</v>
      </c>
      <c r="G9" s="4"/>
      <c r="H9" s="4" t="s">
        <v>57</v>
      </c>
      <c r="I9" s="4"/>
      <c r="J9" s="4"/>
      <c r="K9" s="4"/>
    </row>
    <row r="10" ht="24" customHeight="1" spans="1:11">
      <c r="A10" s="13" t="s">
        <v>225</v>
      </c>
      <c r="B10" s="13" t="s">
        <v>37</v>
      </c>
      <c r="C10" s="13"/>
      <c r="D10" s="13"/>
      <c r="E10" s="13"/>
      <c r="F10" s="13" t="s">
        <v>169</v>
      </c>
      <c r="G10" s="13"/>
      <c r="H10" s="13"/>
      <c r="I10" s="13"/>
      <c r="J10" s="13"/>
      <c r="K10" s="13"/>
    </row>
    <row r="11" ht="157" customHeight="1" spans="1:11">
      <c r="A11" s="13"/>
      <c r="B11" s="14" t="s">
        <v>253</v>
      </c>
      <c r="C11" s="14"/>
      <c r="D11" s="14"/>
      <c r="E11" s="14"/>
      <c r="F11" s="14" t="s">
        <v>254</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86" customHeight="1" spans="1:11">
      <c r="A13" s="16" t="s">
        <v>175</v>
      </c>
      <c r="B13" s="17" t="s">
        <v>176</v>
      </c>
      <c r="C13" s="17"/>
      <c r="D13" s="18" t="s">
        <v>256</v>
      </c>
      <c r="E13" s="18"/>
      <c r="F13" s="17" t="s">
        <v>84</v>
      </c>
      <c r="G13" s="19" t="s">
        <v>257</v>
      </c>
      <c r="H13" s="20">
        <v>8.33</v>
      </c>
      <c r="I13" s="20">
        <v>7</v>
      </c>
      <c r="J13" s="33" t="s">
        <v>258</v>
      </c>
      <c r="K13" s="34"/>
    </row>
    <row r="14" ht="27" customHeight="1" spans="1:11">
      <c r="A14" s="16" t="s">
        <v>175</v>
      </c>
      <c r="B14" s="17" t="s">
        <v>176</v>
      </c>
      <c r="C14" s="17"/>
      <c r="D14" s="18" t="s">
        <v>259</v>
      </c>
      <c r="E14" s="18"/>
      <c r="F14" s="17" t="s">
        <v>260</v>
      </c>
      <c r="G14" s="19" t="s">
        <v>261</v>
      </c>
      <c r="H14" s="20">
        <v>8.35</v>
      </c>
      <c r="I14" s="20">
        <v>8.35</v>
      </c>
      <c r="J14" s="18" t="s">
        <v>57</v>
      </c>
      <c r="K14" s="18"/>
    </row>
    <row r="15" ht="27" customHeight="1" spans="1:11">
      <c r="A15" s="16" t="s">
        <v>175</v>
      </c>
      <c r="B15" s="17" t="s">
        <v>192</v>
      </c>
      <c r="C15" s="17"/>
      <c r="D15" s="18" t="s">
        <v>262</v>
      </c>
      <c r="E15" s="18"/>
      <c r="F15" s="17" t="s">
        <v>239</v>
      </c>
      <c r="G15" s="19" t="s">
        <v>240</v>
      </c>
      <c r="H15" s="20">
        <v>8.33</v>
      </c>
      <c r="I15" s="20">
        <v>8.33</v>
      </c>
      <c r="J15" s="18" t="s">
        <v>57</v>
      </c>
      <c r="K15" s="18"/>
    </row>
    <row r="16" ht="27" customHeight="1" spans="1:11">
      <c r="A16" s="16" t="s">
        <v>175</v>
      </c>
      <c r="B16" s="17" t="s">
        <v>192</v>
      </c>
      <c r="C16" s="17"/>
      <c r="D16" s="18" t="s">
        <v>263</v>
      </c>
      <c r="E16" s="18"/>
      <c r="F16" s="17" t="s">
        <v>239</v>
      </c>
      <c r="G16" s="19" t="s">
        <v>240</v>
      </c>
      <c r="H16" s="20">
        <v>8.33</v>
      </c>
      <c r="I16" s="20">
        <v>8.33</v>
      </c>
      <c r="J16" s="18" t="s">
        <v>57</v>
      </c>
      <c r="K16" s="18"/>
    </row>
    <row r="17" ht="27" customHeight="1" spans="1:11">
      <c r="A17" s="16" t="s">
        <v>175</v>
      </c>
      <c r="B17" s="17" t="s">
        <v>200</v>
      </c>
      <c r="C17" s="17"/>
      <c r="D17" s="18" t="s">
        <v>264</v>
      </c>
      <c r="E17" s="18"/>
      <c r="F17" s="17" t="s">
        <v>97</v>
      </c>
      <c r="G17" s="19" t="s">
        <v>56</v>
      </c>
      <c r="H17" s="20">
        <v>8.33</v>
      </c>
      <c r="I17" s="20">
        <v>8.33</v>
      </c>
      <c r="J17" s="18" t="s">
        <v>57</v>
      </c>
      <c r="K17" s="18"/>
    </row>
    <row r="18" ht="27" customHeight="1" spans="1:11">
      <c r="A18" s="16" t="s">
        <v>175</v>
      </c>
      <c r="B18" s="17" t="s">
        <v>200</v>
      </c>
      <c r="C18" s="17"/>
      <c r="D18" s="18" t="s">
        <v>265</v>
      </c>
      <c r="E18" s="18"/>
      <c r="F18" s="17" t="s">
        <v>97</v>
      </c>
      <c r="G18" s="19" t="s">
        <v>56</v>
      </c>
      <c r="H18" s="20">
        <v>8.33</v>
      </c>
      <c r="I18" s="20">
        <v>8.33</v>
      </c>
      <c r="J18" s="18" t="s">
        <v>57</v>
      </c>
      <c r="K18" s="18"/>
    </row>
    <row r="19" ht="27" customHeight="1" spans="1:11">
      <c r="A19" s="16" t="s">
        <v>206</v>
      </c>
      <c r="B19" s="17" t="s">
        <v>207</v>
      </c>
      <c r="C19" s="17"/>
      <c r="D19" s="18" t="s">
        <v>266</v>
      </c>
      <c r="E19" s="18"/>
      <c r="F19" s="17" t="s">
        <v>104</v>
      </c>
      <c r="G19" s="19" t="s">
        <v>56</v>
      </c>
      <c r="H19" s="20">
        <v>7.5</v>
      </c>
      <c r="I19" s="20">
        <v>7.5</v>
      </c>
      <c r="J19" s="18" t="s">
        <v>57</v>
      </c>
      <c r="K19" s="18"/>
    </row>
    <row r="20" ht="27" customHeight="1" spans="1:11">
      <c r="A20" s="16" t="s">
        <v>206</v>
      </c>
      <c r="B20" s="17" t="s">
        <v>211</v>
      </c>
      <c r="C20" s="17"/>
      <c r="D20" s="18" t="s">
        <v>212</v>
      </c>
      <c r="E20" s="18"/>
      <c r="F20" s="17" t="s">
        <v>67</v>
      </c>
      <c r="G20" s="19" t="s">
        <v>56</v>
      </c>
      <c r="H20" s="20">
        <v>7.5</v>
      </c>
      <c r="I20" s="20">
        <v>7.5</v>
      </c>
      <c r="J20" s="18" t="s">
        <v>57</v>
      </c>
      <c r="K20" s="18"/>
    </row>
    <row r="21" ht="27" customHeight="1" spans="1:11">
      <c r="A21" s="16" t="s">
        <v>206</v>
      </c>
      <c r="B21" s="17" t="s">
        <v>211</v>
      </c>
      <c r="C21" s="17"/>
      <c r="D21" s="18" t="s">
        <v>267</v>
      </c>
      <c r="E21" s="18"/>
      <c r="F21" s="17" t="s">
        <v>67</v>
      </c>
      <c r="G21" s="19" t="s">
        <v>56</v>
      </c>
      <c r="H21" s="20">
        <v>7.5</v>
      </c>
      <c r="I21" s="20">
        <v>7.5</v>
      </c>
      <c r="J21" s="18" t="s">
        <v>57</v>
      </c>
      <c r="K21" s="18"/>
    </row>
    <row r="22" ht="27" customHeight="1" spans="1:11">
      <c r="A22" s="16" t="s">
        <v>206</v>
      </c>
      <c r="B22" s="17" t="s">
        <v>211</v>
      </c>
      <c r="C22" s="17"/>
      <c r="D22" s="18" t="s">
        <v>268</v>
      </c>
      <c r="E22" s="18"/>
      <c r="F22" s="17" t="s">
        <v>219</v>
      </c>
      <c r="G22" s="19" t="s">
        <v>114</v>
      </c>
      <c r="H22" s="20">
        <v>7.5</v>
      </c>
      <c r="I22" s="20">
        <v>7.5</v>
      </c>
      <c r="J22" s="18" t="s">
        <v>57</v>
      </c>
      <c r="K22" s="18"/>
    </row>
    <row r="23" ht="27" customHeight="1" spans="1:11">
      <c r="A23" s="16" t="s">
        <v>217</v>
      </c>
      <c r="B23" s="17" t="s">
        <v>217</v>
      </c>
      <c r="C23" s="17"/>
      <c r="D23" s="18" t="s">
        <v>269</v>
      </c>
      <c r="E23" s="18"/>
      <c r="F23" s="17" t="s">
        <v>219</v>
      </c>
      <c r="G23" s="19" t="s">
        <v>114</v>
      </c>
      <c r="H23" s="20">
        <v>10</v>
      </c>
      <c r="I23" s="20">
        <v>10</v>
      </c>
      <c r="J23" s="18" t="s">
        <v>57</v>
      </c>
      <c r="K23" s="18"/>
    </row>
    <row r="24" ht="12" hidden="1" customHeight="1" spans="1:11">
      <c r="A24" s="17"/>
      <c r="B24" s="17"/>
      <c r="C24" s="17"/>
      <c r="D24" s="18"/>
      <c r="E24" s="17"/>
      <c r="F24" s="17"/>
      <c r="G24" s="17"/>
      <c r="H24" s="17"/>
      <c r="I24" s="17"/>
      <c r="J24" s="17"/>
      <c r="K24" s="18"/>
    </row>
    <row r="25" ht="21" customHeight="1" spans="1:11">
      <c r="A25" s="21" t="s">
        <v>220</v>
      </c>
      <c r="B25" s="21"/>
      <c r="C25" s="21"/>
      <c r="D25" s="21"/>
      <c r="E25" s="21"/>
      <c r="F25" s="21"/>
      <c r="G25" s="21"/>
      <c r="H25" s="22">
        <v>100</v>
      </c>
      <c r="I25" s="27">
        <v>98.67</v>
      </c>
      <c r="J25" s="16"/>
      <c r="K25" s="16"/>
    </row>
    <row r="26" ht="17.45" hidden="1" customHeight="1" spans="1:11">
      <c r="A26" s="21"/>
      <c r="B26" s="21"/>
      <c r="C26" s="21"/>
      <c r="D26" s="21"/>
      <c r="E26" s="21"/>
      <c r="F26" s="21"/>
      <c r="G26" s="28"/>
      <c r="H26" s="28"/>
      <c r="I26" s="29"/>
      <c r="J26" s="29"/>
      <c r="K26" s="30"/>
    </row>
  </sheetData>
  <mergeCells count="64">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B19:C19"/>
    <mergeCell ref="D19:E19"/>
    <mergeCell ref="J19:K19"/>
    <mergeCell ref="D20:E20"/>
    <mergeCell ref="J20:K20"/>
    <mergeCell ref="D21:E21"/>
    <mergeCell ref="J21:K21"/>
    <mergeCell ref="D22:E22"/>
    <mergeCell ref="J22:K22"/>
    <mergeCell ref="B23:C23"/>
    <mergeCell ref="D23:E23"/>
    <mergeCell ref="J23:K23"/>
    <mergeCell ref="A25:G25"/>
    <mergeCell ref="J25:K25"/>
    <mergeCell ref="A10:A11"/>
    <mergeCell ref="A13:A18"/>
    <mergeCell ref="A19:A22"/>
    <mergeCell ref="B13:C14"/>
    <mergeCell ref="B15:C16"/>
    <mergeCell ref="B17:C18"/>
    <mergeCell ref="B20:C22"/>
    <mergeCell ref="A5:B6"/>
  </mergeCells>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4"/>
  <sheetViews>
    <sheetView zoomScale="85" zoomScaleNormal="85" topLeftCell="A13" workbookViewId="0">
      <selection activeCell="P11" sqref="P11"/>
    </sheetView>
  </sheetViews>
  <sheetFormatPr defaultColWidth="9" defaultRowHeight="13.5"/>
  <cols>
    <col min="1" max="1" width="13.375" customWidth="1"/>
    <col min="2" max="2" width="7.375" customWidth="1"/>
    <col min="3" max="3" width="9.55833333333333" customWidth="1"/>
    <col min="4" max="4" width="16.7583333333333" customWidth="1"/>
    <col min="5" max="5" width="5.28333333333333" customWidth="1"/>
    <col min="6" max="6" width="14.5" customWidth="1"/>
    <col min="7" max="7" width="11.2583333333333" customWidth="1"/>
    <col min="8" max="8" width="13.5" customWidth="1"/>
    <col min="9" max="9" width="12.875" customWidth="1"/>
    <col min="10" max="10" width="6.5" customWidth="1"/>
    <col min="11" max="11" width="16.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142</v>
      </c>
      <c r="C2" s="4"/>
      <c r="D2" s="4"/>
      <c r="E2" s="4"/>
      <c r="F2" s="4"/>
      <c r="G2" s="4"/>
      <c r="H2" s="4"/>
      <c r="I2" s="4"/>
      <c r="J2" s="4"/>
      <c r="K2" s="4"/>
    </row>
    <row r="3" ht="21" customHeight="1" spans="1:11">
      <c r="A3" s="4" t="s">
        <v>155</v>
      </c>
      <c r="B3" s="4" t="s">
        <v>24</v>
      </c>
      <c r="C3" s="4"/>
      <c r="D3" s="4"/>
      <c r="E3" s="4" t="s">
        <v>157</v>
      </c>
      <c r="F3" s="4" t="s">
        <v>270</v>
      </c>
      <c r="G3" s="4"/>
      <c r="H3" s="4"/>
      <c r="I3" s="4"/>
      <c r="J3" s="4"/>
      <c r="K3" s="4"/>
    </row>
    <row r="4" ht="21" customHeight="1" spans="1:11">
      <c r="A4" s="4" t="s">
        <v>129</v>
      </c>
      <c r="B4" s="4"/>
      <c r="C4" s="4"/>
      <c r="D4" s="4"/>
      <c r="E4" s="4"/>
      <c r="F4" s="4"/>
      <c r="G4" s="4"/>
      <c r="H4" s="4"/>
      <c r="I4" s="4"/>
      <c r="J4" s="4"/>
      <c r="K4" s="4"/>
    </row>
    <row r="5" ht="24" customHeight="1" spans="1:11">
      <c r="A5" s="5" t="s">
        <v>159</v>
      </c>
      <c r="B5" s="6"/>
      <c r="C5" s="7" t="s">
        <v>160</v>
      </c>
      <c r="D5" s="4" t="s">
        <v>161</v>
      </c>
      <c r="E5" s="4"/>
      <c r="F5" s="4" t="s">
        <v>223</v>
      </c>
      <c r="G5" s="4"/>
      <c r="H5" s="4" t="s">
        <v>224</v>
      </c>
      <c r="I5" s="4" t="s">
        <v>31</v>
      </c>
      <c r="J5" s="4"/>
      <c r="K5" s="4" t="s">
        <v>32</v>
      </c>
    </row>
    <row r="6" ht="27" customHeight="1" spans="1:11">
      <c r="A6" s="8"/>
      <c r="B6" s="9"/>
      <c r="C6" s="10">
        <v>70</v>
      </c>
      <c r="D6" s="10">
        <v>70</v>
      </c>
      <c r="E6" s="10"/>
      <c r="F6" s="10">
        <v>64.41</v>
      </c>
      <c r="G6" s="10"/>
      <c r="H6" s="11">
        <f>F6/D6</f>
        <v>0.920142857142857</v>
      </c>
      <c r="I6" s="23">
        <v>10</v>
      </c>
      <c r="J6" s="10"/>
      <c r="K6" s="32">
        <f>I6*H6</f>
        <v>9.20142857142857</v>
      </c>
    </row>
    <row r="7" ht="27" customHeight="1" spans="1:11">
      <c r="A7" s="4" t="s">
        <v>164</v>
      </c>
      <c r="B7" s="4"/>
      <c r="C7" s="4">
        <v>70</v>
      </c>
      <c r="D7" s="4" t="s">
        <v>57</v>
      </c>
      <c r="E7" s="4"/>
      <c r="F7" s="4" t="s">
        <v>57</v>
      </c>
      <c r="G7" s="4"/>
      <c r="H7" s="12"/>
      <c r="I7" s="4" t="s">
        <v>165</v>
      </c>
      <c r="J7" s="4"/>
      <c r="K7" s="12"/>
    </row>
    <row r="8" ht="27" customHeight="1" spans="1:11">
      <c r="A8" s="4" t="s">
        <v>166</v>
      </c>
      <c r="B8" s="4"/>
      <c r="C8" s="4" t="s">
        <v>57</v>
      </c>
      <c r="D8" s="4" t="s">
        <v>57</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98.45" customHeight="1" spans="1:11">
      <c r="A11" s="13"/>
      <c r="B11" s="14" t="s">
        <v>271</v>
      </c>
      <c r="C11" s="14"/>
      <c r="D11" s="14"/>
      <c r="E11" s="14"/>
      <c r="F11" s="14" t="s">
        <v>272</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273</v>
      </c>
      <c r="E13" s="18"/>
      <c r="F13" s="17" t="s">
        <v>274</v>
      </c>
      <c r="G13" s="19" t="s">
        <v>275</v>
      </c>
      <c r="H13" s="20">
        <v>4.16</v>
      </c>
      <c r="I13" s="20">
        <v>4.16</v>
      </c>
      <c r="J13" s="18" t="s">
        <v>57</v>
      </c>
      <c r="K13" s="18"/>
    </row>
    <row r="14" ht="27" customHeight="1" spans="1:11">
      <c r="A14" s="16" t="s">
        <v>175</v>
      </c>
      <c r="B14" s="17" t="s">
        <v>176</v>
      </c>
      <c r="C14" s="17"/>
      <c r="D14" s="18" t="s">
        <v>276</v>
      </c>
      <c r="E14" s="18"/>
      <c r="F14" s="17" t="s">
        <v>277</v>
      </c>
      <c r="G14" s="19" t="s">
        <v>278</v>
      </c>
      <c r="H14" s="20">
        <v>4.16</v>
      </c>
      <c r="I14" s="20">
        <v>4.16</v>
      </c>
      <c r="J14" s="18" t="s">
        <v>57</v>
      </c>
      <c r="K14" s="18"/>
    </row>
    <row r="15" ht="27" customHeight="1" spans="1:11">
      <c r="A15" s="16" t="s">
        <v>175</v>
      </c>
      <c r="B15" s="17" t="s">
        <v>176</v>
      </c>
      <c r="C15" s="17"/>
      <c r="D15" s="18" t="s">
        <v>279</v>
      </c>
      <c r="E15" s="18"/>
      <c r="F15" s="17" t="s">
        <v>280</v>
      </c>
      <c r="G15" s="19" t="s">
        <v>280</v>
      </c>
      <c r="H15" s="20">
        <v>4.16</v>
      </c>
      <c r="I15" s="20">
        <v>4.16</v>
      </c>
      <c r="J15" s="18" t="s">
        <v>57</v>
      </c>
      <c r="K15" s="18"/>
    </row>
    <row r="16" ht="27" customHeight="1" spans="1:11">
      <c r="A16" s="16" t="s">
        <v>175</v>
      </c>
      <c r="B16" s="17" t="s">
        <v>176</v>
      </c>
      <c r="C16" s="17"/>
      <c r="D16" s="18" t="s">
        <v>281</v>
      </c>
      <c r="E16" s="18"/>
      <c r="F16" s="17" t="s">
        <v>219</v>
      </c>
      <c r="G16" s="19" t="s">
        <v>114</v>
      </c>
      <c r="H16" s="20">
        <v>4.24</v>
      </c>
      <c r="I16" s="20">
        <v>4.24</v>
      </c>
      <c r="J16" s="18" t="s">
        <v>57</v>
      </c>
      <c r="K16" s="18"/>
    </row>
    <row r="17" ht="27" customHeight="1" spans="1:11">
      <c r="A17" s="16" t="s">
        <v>175</v>
      </c>
      <c r="B17" s="17" t="s">
        <v>176</v>
      </c>
      <c r="C17" s="17"/>
      <c r="D17" s="18" t="s">
        <v>282</v>
      </c>
      <c r="E17" s="18"/>
      <c r="F17" s="17" t="s">
        <v>283</v>
      </c>
      <c r="G17" s="17" t="s">
        <v>283</v>
      </c>
      <c r="H17" s="20">
        <v>4.16</v>
      </c>
      <c r="I17" s="20">
        <v>4.16</v>
      </c>
      <c r="J17" s="18" t="s">
        <v>57</v>
      </c>
      <c r="K17" s="18"/>
    </row>
    <row r="18" ht="27" customHeight="1" spans="1:11">
      <c r="A18" s="16" t="s">
        <v>175</v>
      </c>
      <c r="B18" s="17" t="s">
        <v>192</v>
      </c>
      <c r="C18" s="17"/>
      <c r="D18" s="18" t="s">
        <v>284</v>
      </c>
      <c r="E18" s="18"/>
      <c r="F18" s="17" t="s">
        <v>219</v>
      </c>
      <c r="G18" s="19" t="s">
        <v>114</v>
      </c>
      <c r="H18" s="20">
        <v>4.16</v>
      </c>
      <c r="I18" s="20">
        <v>4.16</v>
      </c>
      <c r="J18" s="18" t="s">
        <v>57</v>
      </c>
      <c r="K18" s="18"/>
    </row>
    <row r="19" ht="27" customHeight="1" spans="1:11">
      <c r="A19" s="16" t="s">
        <v>175</v>
      </c>
      <c r="B19" s="17" t="s">
        <v>192</v>
      </c>
      <c r="C19" s="17"/>
      <c r="D19" s="18" t="s">
        <v>285</v>
      </c>
      <c r="E19" s="18"/>
      <c r="F19" s="17" t="s">
        <v>286</v>
      </c>
      <c r="G19" s="19" t="s">
        <v>287</v>
      </c>
      <c r="H19" s="20">
        <v>4.16</v>
      </c>
      <c r="I19" s="20">
        <v>4.16</v>
      </c>
      <c r="J19" s="18" t="s">
        <v>57</v>
      </c>
      <c r="K19" s="18"/>
    </row>
    <row r="20" ht="27" customHeight="1" spans="1:11">
      <c r="A20" s="16" t="s">
        <v>175</v>
      </c>
      <c r="B20" s="17" t="s">
        <v>192</v>
      </c>
      <c r="C20" s="17"/>
      <c r="D20" s="18" t="s">
        <v>288</v>
      </c>
      <c r="E20" s="18"/>
      <c r="F20" s="17" t="s">
        <v>286</v>
      </c>
      <c r="G20" s="19" t="s">
        <v>287</v>
      </c>
      <c r="H20" s="20">
        <v>4.16</v>
      </c>
      <c r="I20" s="20">
        <v>4.16</v>
      </c>
      <c r="J20" s="18" t="s">
        <v>57</v>
      </c>
      <c r="K20" s="18"/>
    </row>
    <row r="21" ht="27" customHeight="1" spans="1:11">
      <c r="A21" s="16" t="s">
        <v>175</v>
      </c>
      <c r="B21" s="17" t="s">
        <v>200</v>
      </c>
      <c r="C21" s="17"/>
      <c r="D21" s="18" t="s">
        <v>289</v>
      </c>
      <c r="E21" s="18"/>
      <c r="F21" s="17" t="s">
        <v>97</v>
      </c>
      <c r="G21" s="19" t="s">
        <v>56</v>
      </c>
      <c r="H21" s="20">
        <v>4.16</v>
      </c>
      <c r="I21" s="20">
        <v>4.16</v>
      </c>
      <c r="J21" s="18" t="s">
        <v>57</v>
      </c>
      <c r="K21" s="18"/>
    </row>
    <row r="22" ht="27" customHeight="1" spans="1:11">
      <c r="A22" s="16" t="s">
        <v>175</v>
      </c>
      <c r="B22" s="17" t="s">
        <v>200</v>
      </c>
      <c r="C22" s="17"/>
      <c r="D22" s="18" t="s">
        <v>290</v>
      </c>
      <c r="E22" s="18"/>
      <c r="F22" s="17" t="s">
        <v>97</v>
      </c>
      <c r="G22" s="19" t="s">
        <v>56</v>
      </c>
      <c r="H22" s="20">
        <v>4.16</v>
      </c>
      <c r="I22" s="20">
        <v>4.16</v>
      </c>
      <c r="J22" s="18" t="s">
        <v>57</v>
      </c>
      <c r="K22" s="18"/>
    </row>
    <row r="23" ht="27" customHeight="1" spans="1:11">
      <c r="A23" s="16" t="s">
        <v>175</v>
      </c>
      <c r="B23" s="17" t="s">
        <v>200</v>
      </c>
      <c r="C23" s="17"/>
      <c r="D23" s="18" t="s">
        <v>291</v>
      </c>
      <c r="E23" s="18"/>
      <c r="F23" s="17" t="s">
        <v>97</v>
      </c>
      <c r="G23" s="19" t="s">
        <v>56</v>
      </c>
      <c r="H23" s="20">
        <v>4.16</v>
      </c>
      <c r="I23" s="20">
        <v>4.16</v>
      </c>
      <c r="J23" s="18" t="s">
        <v>57</v>
      </c>
      <c r="K23" s="18"/>
    </row>
    <row r="24" ht="27" customHeight="1" spans="1:11">
      <c r="A24" s="16" t="s">
        <v>175</v>
      </c>
      <c r="B24" s="17" t="s">
        <v>200</v>
      </c>
      <c r="C24" s="17"/>
      <c r="D24" s="18" t="s">
        <v>292</v>
      </c>
      <c r="E24" s="18"/>
      <c r="F24" s="17" t="s">
        <v>97</v>
      </c>
      <c r="G24" s="19" t="s">
        <v>56</v>
      </c>
      <c r="H24" s="20">
        <v>4.16</v>
      </c>
      <c r="I24" s="20">
        <v>4.16</v>
      </c>
      <c r="J24" s="18" t="s">
        <v>57</v>
      </c>
      <c r="K24" s="18"/>
    </row>
    <row r="25" ht="27" customHeight="1" spans="1:11">
      <c r="A25" s="16" t="s">
        <v>206</v>
      </c>
      <c r="B25" s="17" t="s">
        <v>207</v>
      </c>
      <c r="C25" s="17"/>
      <c r="D25" s="18" t="s">
        <v>293</v>
      </c>
      <c r="E25" s="18"/>
      <c r="F25" s="17" t="s">
        <v>286</v>
      </c>
      <c r="G25" s="19" t="s">
        <v>287</v>
      </c>
      <c r="H25" s="20">
        <v>5</v>
      </c>
      <c r="I25" s="20">
        <v>5</v>
      </c>
      <c r="J25" s="18" t="s">
        <v>57</v>
      </c>
      <c r="K25" s="18"/>
    </row>
    <row r="26" ht="107" customHeight="1" spans="1:11">
      <c r="A26" s="16" t="s">
        <v>206</v>
      </c>
      <c r="B26" s="17" t="s">
        <v>294</v>
      </c>
      <c r="C26" s="17"/>
      <c r="D26" s="18" t="s">
        <v>295</v>
      </c>
      <c r="E26" s="18"/>
      <c r="F26" s="17" t="s">
        <v>219</v>
      </c>
      <c r="G26" s="19" t="s">
        <v>296</v>
      </c>
      <c r="H26" s="20">
        <v>5</v>
      </c>
      <c r="I26" s="20">
        <v>3</v>
      </c>
      <c r="J26" s="18" t="s">
        <v>297</v>
      </c>
      <c r="K26" s="18"/>
    </row>
    <row r="27" ht="119" customHeight="1" spans="1:11">
      <c r="A27" s="16" t="s">
        <v>206</v>
      </c>
      <c r="B27" s="17" t="s">
        <v>294</v>
      </c>
      <c r="C27" s="17"/>
      <c r="D27" s="18" t="s">
        <v>298</v>
      </c>
      <c r="E27" s="18"/>
      <c r="F27" s="17" t="s">
        <v>299</v>
      </c>
      <c r="G27" s="19" t="s">
        <v>240</v>
      </c>
      <c r="H27" s="20">
        <v>5</v>
      </c>
      <c r="I27" s="20">
        <v>3</v>
      </c>
      <c r="J27" s="18" t="s">
        <v>300</v>
      </c>
      <c r="K27" s="18"/>
    </row>
    <row r="28" ht="27" customHeight="1" spans="1:11">
      <c r="A28" s="16" t="s">
        <v>206</v>
      </c>
      <c r="B28" s="17" t="s">
        <v>211</v>
      </c>
      <c r="C28" s="17"/>
      <c r="D28" s="18" t="s">
        <v>301</v>
      </c>
      <c r="E28" s="18"/>
      <c r="F28" s="17" t="s">
        <v>302</v>
      </c>
      <c r="G28" s="19" t="s">
        <v>56</v>
      </c>
      <c r="H28" s="20">
        <v>5</v>
      </c>
      <c r="I28" s="20">
        <v>5</v>
      </c>
      <c r="J28" s="18" t="s">
        <v>57</v>
      </c>
      <c r="K28" s="18"/>
    </row>
    <row r="29" ht="27" customHeight="1" spans="1:11">
      <c r="A29" s="16" t="s">
        <v>206</v>
      </c>
      <c r="B29" s="17" t="s">
        <v>211</v>
      </c>
      <c r="C29" s="17"/>
      <c r="D29" s="18" t="s">
        <v>303</v>
      </c>
      <c r="E29" s="18"/>
      <c r="F29" s="17" t="s">
        <v>304</v>
      </c>
      <c r="G29" s="19" t="s">
        <v>56</v>
      </c>
      <c r="H29" s="20">
        <v>5</v>
      </c>
      <c r="I29" s="20">
        <v>5</v>
      </c>
      <c r="J29" s="18" t="s">
        <v>57</v>
      </c>
      <c r="K29" s="18"/>
    </row>
    <row r="30" ht="27" customHeight="1" spans="1:11">
      <c r="A30" s="16" t="s">
        <v>206</v>
      </c>
      <c r="B30" s="17" t="s">
        <v>211</v>
      </c>
      <c r="C30" s="17"/>
      <c r="D30" s="18" t="s">
        <v>305</v>
      </c>
      <c r="E30" s="18"/>
      <c r="F30" s="17" t="s">
        <v>304</v>
      </c>
      <c r="G30" s="19" t="s">
        <v>56</v>
      </c>
      <c r="H30" s="20">
        <v>5</v>
      </c>
      <c r="I30" s="20">
        <v>5</v>
      </c>
      <c r="J30" s="18" t="s">
        <v>57</v>
      </c>
      <c r="K30" s="18"/>
    </row>
    <row r="31" ht="27" customHeight="1" spans="1:11">
      <c r="A31" s="16" t="s">
        <v>217</v>
      </c>
      <c r="B31" s="17" t="s">
        <v>217</v>
      </c>
      <c r="C31" s="17"/>
      <c r="D31" s="18" t="s">
        <v>306</v>
      </c>
      <c r="E31" s="18"/>
      <c r="F31" s="17" t="s">
        <v>219</v>
      </c>
      <c r="G31" s="19" t="s">
        <v>114</v>
      </c>
      <c r="H31" s="20">
        <v>10</v>
      </c>
      <c r="I31" s="20">
        <v>10</v>
      </c>
      <c r="J31" s="18" t="s">
        <v>57</v>
      </c>
      <c r="K31" s="18"/>
    </row>
    <row r="32" ht="12" hidden="1" customHeight="1" spans="1:11">
      <c r="A32" s="17"/>
      <c r="B32" s="17"/>
      <c r="C32" s="17"/>
      <c r="D32" s="18"/>
      <c r="E32" s="17"/>
      <c r="F32" s="17"/>
      <c r="G32" s="17"/>
      <c r="H32" s="17"/>
      <c r="I32" s="17"/>
      <c r="J32" s="17"/>
      <c r="K32" s="18"/>
    </row>
    <row r="33" ht="21" customHeight="1" spans="1:11">
      <c r="A33" s="21" t="s">
        <v>220</v>
      </c>
      <c r="B33" s="21"/>
      <c r="C33" s="21"/>
      <c r="D33" s="21"/>
      <c r="E33" s="21"/>
      <c r="F33" s="21"/>
      <c r="G33" s="21"/>
      <c r="H33" s="22">
        <v>100</v>
      </c>
      <c r="I33" s="35">
        <v>95.2</v>
      </c>
      <c r="J33" s="16"/>
      <c r="K33" s="16"/>
    </row>
    <row r="34" ht="17.45" hidden="1" customHeight="1" spans="1:11">
      <c r="A34" s="21"/>
      <c r="B34" s="21"/>
      <c r="C34" s="21"/>
      <c r="D34" s="21"/>
      <c r="E34" s="21"/>
      <c r="F34" s="21"/>
      <c r="G34" s="28"/>
      <c r="H34" s="28"/>
      <c r="I34" s="29"/>
      <c r="J34" s="29"/>
      <c r="K34" s="30"/>
    </row>
  </sheetData>
  <mergeCells count="81">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B25:C25"/>
    <mergeCell ref="D25:E25"/>
    <mergeCell ref="J25:K25"/>
    <mergeCell ref="D26:E26"/>
    <mergeCell ref="J26:K26"/>
    <mergeCell ref="D27:E27"/>
    <mergeCell ref="J27:K27"/>
    <mergeCell ref="D28:E28"/>
    <mergeCell ref="J28:K28"/>
    <mergeCell ref="D29:E29"/>
    <mergeCell ref="J29:K29"/>
    <mergeCell ref="D30:E30"/>
    <mergeCell ref="J30:K30"/>
    <mergeCell ref="B31:C31"/>
    <mergeCell ref="D31:E31"/>
    <mergeCell ref="J31:K31"/>
    <mergeCell ref="A33:G33"/>
    <mergeCell ref="J33:K33"/>
    <mergeCell ref="A10:A11"/>
    <mergeCell ref="A13:A24"/>
    <mergeCell ref="A25:A30"/>
    <mergeCell ref="B13:C17"/>
    <mergeCell ref="B18:C20"/>
    <mergeCell ref="B21:C24"/>
    <mergeCell ref="B26:C27"/>
    <mergeCell ref="B28:C30"/>
    <mergeCell ref="A5:B6"/>
  </mergeCells>
  <pageMargins left="0.707638888888889" right="0.707638888888889" top="0.747916666666667" bottom="0.747916666666667" header="0.313888888888889" footer="0.313888888888889"/>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1"/>
  <sheetViews>
    <sheetView workbookViewId="0">
      <selection activeCell="F11" sqref="F11:K11"/>
    </sheetView>
  </sheetViews>
  <sheetFormatPr defaultColWidth="9" defaultRowHeight="13.5"/>
  <cols>
    <col min="1" max="1" width="13.375" customWidth="1"/>
    <col min="2" max="2" width="7.375" customWidth="1"/>
    <col min="3" max="3" width="11.7583333333333" customWidth="1"/>
    <col min="4" max="4" width="16.7583333333333" customWidth="1"/>
    <col min="5" max="5" width="9.75833333333333" customWidth="1"/>
    <col min="6" max="6" width="11.125" customWidth="1"/>
    <col min="7" max="7" width="9.25" customWidth="1"/>
    <col min="8" max="8" width="13.5" customWidth="1"/>
    <col min="9" max="9" width="12.875" customWidth="1"/>
    <col min="10" max="10" width="6.5" customWidth="1"/>
    <col min="11" max="11" width="13.5" customWidth="1"/>
  </cols>
  <sheetData>
    <row r="1" s="1" customFormat="1" ht="56.65" customHeight="1" spans="1:11">
      <c r="A1" s="3" t="s">
        <v>152</v>
      </c>
      <c r="B1" s="3"/>
      <c r="C1" s="3"/>
      <c r="D1" s="3"/>
      <c r="E1" s="3"/>
      <c r="F1" s="3"/>
      <c r="G1" s="3"/>
      <c r="H1" s="3"/>
      <c r="I1" s="3"/>
      <c r="J1" s="3"/>
      <c r="K1" s="3"/>
    </row>
    <row r="2" s="2" customFormat="1" ht="19.15" customHeight="1" spans="1:11">
      <c r="A2" s="4" t="s">
        <v>153</v>
      </c>
      <c r="B2" s="4" t="s">
        <v>143</v>
      </c>
      <c r="C2" s="4"/>
      <c r="D2" s="4"/>
      <c r="E2" s="4"/>
      <c r="F2" s="4"/>
      <c r="G2" s="4"/>
      <c r="H2" s="4"/>
      <c r="I2" s="4"/>
      <c r="J2" s="4"/>
      <c r="K2" s="4"/>
    </row>
    <row r="3" ht="21" customHeight="1" spans="1:11">
      <c r="A3" s="4" t="s">
        <v>155</v>
      </c>
      <c r="B3" s="4" t="s">
        <v>24</v>
      </c>
      <c r="C3" s="4"/>
      <c r="D3" s="4"/>
      <c r="E3" s="4" t="s">
        <v>157</v>
      </c>
      <c r="F3" s="4" t="s">
        <v>24</v>
      </c>
      <c r="G3" s="4"/>
      <c r="H3" s="4"/>
      <c r="I3" s="4"/>
      <c r="J3" s="4"/>
      <c r="K3" s="4"/>
    </row>
    <row r="4" ht="21" customHeight="1" spans="1:11">
      <c r="A4" s="4" t="s">
        <v>129</v>
      </c>
      <c r="B4" s="4"/>
      <c r="C4" s="4"/>
      <c r="D4" s="4"/>
      <c r="E4" s="4"/>
      <c r="F4" s="4"/>
      <c r="G4" s="4"/>
      <c r="H4" s="4"/>
      <c r="I4" s="4"/>
      <c r="J4" s="4"/>
      <c r="K4" s="4"/>
    </row>
    <row r="5" ht="28" customHeight="1" spans="1:11">
      <c r="A5" s="5" t="s">
        <v>159</v>
      </c>
      <c r="B5" s="6"/>
      <c r="C5" s="7" t="s">
        <v>160</v>
      </c>
      <c r="D5" s="4" t="s">
        <v>161</v>
      </c>
      <c r="E5" s="4"/>
      <c r="F5" s="4" t="s">
        <v>223</v>
      </c>
      <c r="G5" s="4"/>
      <c r="H5" s="4" t="s">
        <v>224</v>
      </c>
      <c r="I5" s="4" t="s">
        <v>31</v>
      </c>
      <c r="J5" s="4"/>
      <c r="K5" s="4" t="s">
        <v>32</v>
      </c>
    </row>
    <row r="6" ht="27" customHeight="1" spans="1:11">
      <c r="A6" s="8"/>
      <c r="B6" s="9"/>
      <c r="C6" s="10">
        <v>500</v>
      </c>
      <c r="D6" s="10">
        <v>500</v>
      </c>
      <c r="E6" s="10"/>
      <c r="F6" s="10">
        <v>421.08</v>
      </c>
      <c r="G6" s="10"/>
      <c r="H6" s="11">
        <f>F6/D6</f>
        <v>0.84216</v>
      </c>
      <c r="I6" s="23">
        <v>10</v>
      </c>
      <c r="J6" s="10"/>
      <c r="K6" s="32">
        <f>I6*H6</f>
        <v>8.4216</v>
      </c>
    </row>
    <row r="7" ht="27" customHeight="1" spans="1:11">
      <c r="A7" s="4" t="s">
        <v>164</v>
      </c>
      <c r="B7" s="4"/>
      <c r="C7" s="4">
        <v>500</v>
      </c>
      <c r="D7" s="4" t="s">
        <v>57</v>
      </c>
      <c r="E7" s="4"/>
      <c r="F7" s="4" t="s">
        <v>57</v>
      </c>
      <c r="G7" s="4"/>
      <c r="H7" s="12"/>
      <c r="I7" s="4" t="s">
        <v>165</v>
      </c>
      <c r="J7" s="4"/>
      <c r="K7" s="12"/>
    </row>
    <row r="8" ht="27" customHeight="1" spans="1:11">
      <c r="A8" s="4" t="s">
        <v>166</v>
      </c>
      <c r="B8" s="4"/>
      <c r="C8" s="4" t="s">
        <v>57</v>
      </c>
      <c r="D8" s="4" t="s">
        <v>57</v>
      </c>
      <c r="E8" s="4"/>
      <c r="F8" s="4" t="s">
        <v>57</v>
      </c>
      <c r="G8" s="4"/>
      <c r="H8" s="4" t="s">
        <v>57</v>
      </c>
      <c r="I8" s="4" t="s">
        <v>165</v>
      </c>
      <c r="J8" s="4"/>
      <c r="K8" s="4" t="s">
        <v>57</v>
      </c>
    </row>
    <row r="9" ht="27" customHeight="1" spans="1:11">
      <c r="A9" s="4" t="s">
        <v>167</v>
      </c>
      <c r="B9" s="4"/>
      <c r="C9" s="4" t="s">
        <v>57</v>
      </c>
      <c r="D9" s="4" t="s">
        <v>57</v>
      </c>
      <c r="E9" s="4"/>
      <c r="F9" s="4" t="s">
        <v>57</v>
      </c>
      <c r="G9" s="4"/>
      <c r="H9" s="4" t="s">
        <v>57</v>
      </c>
      <c r="I9" s="4" t="s">
        <v>165</v>
      </c>
      <c r="J9" s="4"/>
      <c r="K9" s="4" t="s">
        <v>57</v>
      </c>
    </row>
    <row r="10" ht="24" customHeight="1" spans="1:11">
      <c r="A10" s="13" t="s">
        <v>225</v>
      </c>
      <c r="B10" s="13" t="s">
        <v>37</v>
      </c>
      <c r="C10" s="13"/>
      <c r="D10" s="13"/>
      <c r="E10" s="13"/>
      <c r="F10" s="13" t="s">
        <v>169</v>
      </c>
      <c r="G10" s="13"/>
      <c r="H10" s="13"/>
      <c r="I10" s="13"/>
      <c r="J10" s="13"/>
      <c r="K10" s="13"/>
    </row>
    <row r="11" ht="188" customHeight="1" spans="1:11">
      <c r="A11" s="13"/>
      <c r="B11" s="14" t="s">
        <v>307</v>
      </c>
      <c r="C11" s="14"/>
      <c r="D11" s="14"/>
      <c r="E11" s="14"/>
      <c r="F11" s="14" t="s">
        <v>308</v>
      </c>
      <c r="G11" s="14"/>
      <c r="H11" s="14"/>
      <c r="I11" s="14"/>
      <c r="J11" s="14"/>
      <c r="K11" s="14"/>
    </row>
    <row r="12" ht="24" customHeight="1" spans="1:11">
      <c r="A12" s="15" t="s">
        <v>47</v>
      </c>
      <c r="B12" s="15" t="s">
        <v>48</v>
      </c>
      <c r="C12" s="15"/>
      <c r="D12" s="15" t="s">
        <v>49</v>
      </c>
      <c r="E12" s="15"/>
      <c r="F12" s="15" t="s">
        <v>50</v>
      </c>
      <c r="G12" s="15" t="s">
        <v>51</v>
      </c>
      <c r="H12" s="15" t="s">
        <v>228</v>
      </c>
      <c r="I12" s="15" t="s">
        <v>229</v>
      </c>
      <c r="J12" s="15" t="s">
        <v>255</v>
      </c>
      <c r="K12" s="15"/>
    </row>
    <row r="13" ht="27" customHeight="1" spans="1:11">
      <c r="A13" s="16" t="s">
        <v>175</v>
      </c>
      <c r="B13" s="17" t="s">
        <v>176</v>
      </c>
      <c r="C13" s="17"/>
      <c r="D13" s="18" t="s">
        <v>309</v>
      </c>
      <c r="E13" s="18"/>
      <c r="F13" s="17" t="s">
        <v>310</v>
      </c>
      <c r="G13" s="19" t="s">
        <v>311</v>
      </c>
      <c r="H13" s="20">
        <v>1.85</v>
      </c>
      <c r="I13" s="20">
        <v>1.85</v>
      </c>
      <c r="J13" s="18" t="s">
        <v>57</v>
      </c>
      <c r="K13" s="18"/>
    </row>
    <row r="14" ht="27" customHeight="1" spans="1:11">
      <c r="A14" s="16" t="s">
        <v>175</v>
      </c>
      <c r="B14" s="17" t="s">
        <v>176</v>
      </c>
      <c r="C14" s="17"/>
      <c r="D14" s="18" t="s">
        <v>312</v>
      </c>
      <c r="E14" s="18"/>
      <c r="F14" s="17" t="s">
        <v>313</v>
      </c>
      <c r="G14" s="19" t="s">
        <v>314</v>
      </c>
      <c r="H14" s="20">
        <v>1.85</v>
      </c>
      <c r="I14" s="20">
        <v>1.85</v>
      </c>
      <c r="J14" s="18" t="s">
        <v>57</v>
      </c>
      <c r="K14" s="18"/>
    </row>
    <row r="15" ht="27" customHeight="1" spans="1:11">
      <c r="A15" s="16" t="s">
        <v>175</v>
      </c>
      <c r="B15" s="17" t="s">
        <v>176</v>
      </c>
      <c r="C15" s="17"/>
      <c r="D15" s="18" t="s">
        <v>315</v>
      </c>
      <c r="E15" s="18"/>
      <c r="F15" s="17" t="s">
        <v>316</v>
      </c>
      <c r="G15" s="19" t="s">
        <v>317</v>
      </c>
      <c r="H15" s="20">
        <v>1.85</v>
      </c>
      <c r="I15" s="20">
        <v>1.85</v>
      </c>
      <c r="J15" s="18" t="s">
        <v>57</v>
      </c>
      <c r="K15" s="18"/>
    </row>
    <row r="16" ht="27" customHeight="1" spans="1:11">
      <c r="A16" s="16" t="s">
        <v>175</v>
      </c>
      <c r="B16" s="17" t="s">
        <v>176</v>
      </c>
      <c r="C16" s="17"/>
      <c r="D16" s="18" t="s">
        <v>318</v>
      </c>
      <c r="E16" s="18"/>
      <c r="F16" s="17" t="s">
        <v>319</v>
      </c>
      <c r="G16" s="19" t="s">
        <v>320</v>
      </c>
      <c r="H16" s="20">
        <v>1.85</v>
      </c>
      <c r="I16" s="20">
        <v>1.85</v>
      </c>
      <c r="J16" s="18" t="s">
        <v>57</v>
      </c>
      <c r="K16" s="18"/>
    </row>
    <row r="17" ht="27" customHeight="1" spans="1:11">
      <c r="A17" s="16" t="s">
        <v>175</v>
      </c>
      <c r="B17" s="17" t="s">
        <v>176</v>
      </c>
      <c r="C17" s="17"/>
      <c r="D17" s="18" t="s">
        <v>321</v>
      </c>
      <c r="E17" s="18"/>
      <c r="F17" s="17" t="s">
        <v>322</v>
      </c>
      <c r="G17" s="19" t="s">
        <v>323</v>
      </c>
      <c r="H17" s="20">
        <v>1.9</v>
      </c>
      <c r="I17" s="20">
        <v>1.9</v>
      </c>
      <c r="J17" s="18" t="s">
        <v>57</v>
      </c>
      <c r="K17" s="18"/>
    </row>
    <row r="18" ht="79" customHeight="1" spans="1:11">
      <c r="A18" s="16" t="s">
        <v>175</v>
      </c>
      <c r="B18" s="17" t="s">
        <v>176</v>
      </c>
      <c r="C18" s="17"/>
      <c r="D18" s="18" t="s">
        <v>324</v>
      </c>
      <c r="E18" s="18"/>
      <c r="F18" s="17" t="s">
        <v>325</v>
      </c>
      <c r="G18" s="19" t="s">
        <v>94</v>
      </c>
      <c r="H18" s="20">
        <v>1.85</v>
      </c>
      <c r="I18" s="20">
        <v>1</v>
      </c>
      <c r="J18" s="33" t="s">
        <v>258</v>
      </c>
      <c r="K18" s="34"/>
    </row>
    <row r="19" ht="27" customHeight="1" spans="1:11">
      <c r="A19" s="16" t="s">
        <v>175</v>
      </c>
      <c r="B19" s="17" t="s">
        <v>176</v>
      </c>
      <c r="C19" s="17"/>
      <c r="D19" s="18" t="s">
        <v>326</v>
      </c>
      <c r="E19" s="18"/>
      <c r="F19" s="17" t="s">
        <v>327</v>
      </c>
      <c r="G19" s="19" t="s">
        <v>328</v>
      </c>
      <c r="H19" s="20">
        <v>1.85</v>
      </c>
      <c r="I19" s="20">
        <v>1.85</v>
      </c>
      <c r="J19" s="18" t="s">
        <v>57</v>
      </c>
      <c r="K19" s="18"/>
    </row>
    <row r="20" ht="74" customHeight="1" spans="1:11">
      <c r="A20" s="16" t="s">
        <v>175</v>
      </c>
      <c r="B20" s="17" t="s">
        <v>176</v>
      </c>
      <c r="C20" s="17"/>
      <c r="D20" s="18" t="s">
        <v>329</v>
      </c>
      <c r="E20" s="18"/>
      <c r="F20" s="17" t="s">
        <v>330</v>
      </c>
      <c r="G20" s="19" t="s">
        <v>331</v>
      </c>
      <c r="H20" s="20">
        <v>1.85</v>
      </c>
      <c r="I20" s="20">
        <v>1</v>
      </c>
      <c r="J20" s="33" t="s">
        <v>258</v>
      </c>
      <c r="K20" s="34"/>
    </row>
    <row r="21" ht="27" customHeight="1" spans="1:11">
      <c r="A21" s="16" t="s">
        <v>175</v>
      </c>
      <c r="B21" s="17" t="s">
        <v>176</v>
      </c>
      <c r="C21" s="17"/>
      <c r="D21" s="18" t="s">
        <v>332</v>
      </c>
      <c r="E21" s="18"/>
      <c r="F21" s="17" t="s">
        <v>333</v>
      </c>
      <c r="G21" s="19" t="s">
        <v>334</v>
      </c>
      <c r="H21" s="20">
        <v>1.85</v>
      </c>
      <c r="I21" s="20">
        <v>1.85</v>
      </c>
      <c r="J21" s="18" t="s">
        <v>57</v>
      </c>
      <c r="K21" s="18"/>
    </row>
    <row r="22" ht="27" customHeight="1" spans="1:11">
      <c r="A22" s="16" t="s">
        <v>175</v>
      </c>
      <c r="B22" s="17" t="s">
        <v>176</v>
      </c>
      <c r="C22" s="17"/>
      <c r="D22" s="18" t="s">
        <v>335</v>
      </c>
      <c r="E22" s="18"/>
      <c r="F22" s="17" t="s">
        <v>336</v>
      </c>
      <c r="G22" s="19" t="s">
        <v>337</v>
      </c>
      <c r="H22" s="20">
        <v>1.85</v>
      </c>
      <c r="I22" s="20">
        <v>1.85</v>
      </c>
      <c r="J22" s="18" t="s">
        <v>57</v>
      </c>
      <c r="K22" s="18"/>
    </row>
    <row r="23" ht="27" customHeight="1" spans="1:11">
      <c r="A23" s="16" t="s">
        <v>175</v>
      </c>
      <c r="B23" s="17" t="s">
        <v>176</v>
      </c>
      <c r="C23" s="17"/>
      <c r="D23" s="18" t="s">
        <v>338</v>
      </c>
      <c r="E23" s="18"/>
      <c r="F23" s="17" t="s">
        <v>336</v>
      </c>
      <c r="G23" s="19" t="s">
        <v>337</v>
      </c>
      <c r="H23" s="20">
        <v>1.85</v>
      </c>
      <c r="I23" s="20">
        <v>1.85</v>
      </c>
      <c r="J23" s="18" t="s">
        <v>57</v>
      </c>
      <c r="K23" s="18"/>
    </row>
    <row r="24" ht="27" customHeight="1" spans="1:11">
      <c r="A24" s="16" t="s">
        <v>175</v>
      </c>
      <c r="B24" s="17" t="s">
        <v>176</v>
      </c>
      <c r="C24" s="17"/>
      <c r="D24" s="18" t="s">
        <v>339</v>
      </c>
      <c r="E24" s="18"/>
      <c r="F24" s="17" t="s">
        <v>310</v>
      </c>
      <c r="G24" s="19" t="s">
        <v>311</v>
      </c>
      <c r="H24" s="20">
        <v>1.85</v>
      </c>
      <c r="I24" s="20">
        <v>1.85</v>
      </c>
      <c r="J24" s="18" t="s">
        <v>57</v>
      </c>
      <c r="K24" s="18"/>
    </row>
    <row r="25" ht="27" customHeight="1" spans="1:11">
      <c r="A25" s="16" t="s">
        <v>175</v>
      </c>
      <c r="B25" s="17" t="s">
        <v>176</v>
      </c>
      <c r="C25" s="17"/>
      <c r="D25" s="18" t="s">
        <v>340</v>
      </c>
      <c r="E25" s="18"/>
      <c r="F25" s="17" t="s">
        <v>327</v>
      </c>
      <c r="G25" s="19" t="s">
        <v>328</v>
      </c>
      <c r="H25" s="20">
        <v>1.85</v>
      </c>
      <c r="I25" s="20">
        <v>1.85</v>
      </c>
      <c r="J25" s="18" t="s">
        <v>57</v>
      </c>
      <c r="K25" s="18"/>
    </row>
    <row r="26" ht="27" customHeight="1" spans="1:11">
      <c r="A26" s="16" t="s">
        <v>175</v>
      </c>
      <c r="B26" s="17" t="s">
        <v>192</v>
      </c>
      <c r="C26" s="17"/>
      <c r="D26" s="18" t="s">
        <v>341</v>
      </c>
      <c r="E26" s="18"/>
      <c r="F26" s="17" t="s">
        <v>56</v>
      </c>
      <c r="G26" s="17" t="s">
        <v>56</v>
      </c>
      <c r="H26" s="20">
        <v>1.85</v>
      </c>
      <c r="I26" s="20">
        <v>1.85</v>
      </c>
      <c r="J26" s="18" t="s">
        <v>57</v>
      </c>
      <c r="K26" s="18"/>
    </row>
    <row r="27" ht="27" customHeight="1" spans="1:11">
      <c r="A27" s="16" t="s">
        <v>175</v>
      </c>
      <c r="B27" s="17" t="s">
        <v>192</v>
      </c>
      <c r="C27" s="17"/>
      <c r="D27" s="18" t="s">
        <v>342</v>
      </c>
      <c r="E27" s="18"/>
      <c r="F27" s="17" t="s">
        <v>239</v>
      </c>
      <c r="G27" s="19" t="s">
        <v>240</v>
      </c>
      <c r="H27" s="20">
        <v>1.85</v>
      </c>
      <c r="I27" s="20">
        <v>1.85</v>
      </c>
      <c r="J27" s="18" t="s">
        <v>57</v>
      </c>
      <c r="K27" s="18"/>
    </row>
    <row r="28" ht="27" customHeight="1" spans="1:11">
      <c r="A28" s="16" t="s">
        <v>175</v>
      </c>
      <c r="B28" s="17" t="s">
        <v>192</v>
      </c>
      <c r="C28" s="17"/>
      <c r="D28" s="18" t="s">
        <v>343</v>
      </c>
      <c r="E28" s="18"/>
      <c r="F28" s="17" t="s">
        <v>56</v>
      </c>
      <c r="G28" s="17" t="s">
        <v>56</v>
      </c>
      <c r="H28" s="20">
        <v>1.85</v>
      </c>
      <c r="I28" s="20">
        <v>1.85</v>
      </c>
      <c r="J28" s="18" t="s">
        <v>57</v>
      </c>
      <c r="K28" s="18"/>
    </row>
    <row r="29" ht="27" customHeight="1" spans="1:11">
      <c r="A29" s="16" t="s">
        <v>175</v>
      </c>
      <c r="B29" s="17" t="s">
        <v>192</v>
      </c>
      <c r="C29" s="17"/>
      <c r="D29" s="18" t="s">
        <v>344</v>
      </c>
      <c r="E29" s="18"/>
      <c r="F29" s="17" t="s">
        <v>56</v>
      </c>
      <c r="G29" s="17" t="s">
        <v>56</v>
      </c>
      <c r="H29" s="20">
        <v>1.85</v>
      </c>
      <c r="I29" s="20">
        <v>1.85</v>
      </c>
      <c r="J29" s="18" t="s">
        <v>57</v>
      </c>
      <c r="K29" s="18"/>
    </row>
    <row r="30" ht="27" customHeight="1" spans="1:11">
      <c r="A30" s="16" t="s">
        <v>175</v>
      </c>
      <c r="B30" s="17" t="s">
        <v>192</v>
      </c>
      <c r="C30" s="17"/>
      <c r="D30" s="18" t="s">
        <v>345</v>
      </c>
      <c r="E30" s="18"/>
      <c r="F30" s="17" t="s">
        <v>239</v>
      </c>
      <c r="G30" s="19" t="s">
        <v>240</v>
      </c>
      <c r="H30" s="20">
        <v>1.85</v>
      </c>
      <c r="I30" s="20">
        <v>1.85</v>
      </c>
      <c r="J30" s="18" t="s">
        <v>57</v>
      </c>
      <c r="K30" s="18"/>
    </row>
    <row r="31" ht="27" customHeight="1" spans="1:11">
      <c r="A31" s="16" t="s">
        <v>175</v>
      </c>
      <c r="B31" s="17" t="s">
        <v>192</v>
      </c>
      <c r="C31" s="17"/>
      <c r="D31" s="18" t="s">
        <v>346</v>
      </c>
      <c r="E31" s="18"/>
      <c r="F31" s="17" t="s">
        <v>239</v>
      </c>
      <c r="G31" s="19" t="s">
        <v>240</v>
      </c>
      <c r="H31" s="20">
        <v>1.85</v>
      </c>
      <c r="I31" s="20">
        <v>1.85</v>
      </c>
      <c r="J31" s="18" t="s">
        <v>57</v>
      </c>
      <c r="K31" s="18"/>
    </row>
    <row r="32" ht="27" customHeight="1" spans="1:11">
      <c r="A32" s="16" t="s">
        <v>175</v>
      </c>
      <c r="B32" s="17" t="s">
        <v>192</v>
      </c>
      <c r="C32" s="17"/>
      <c r="D32" s="18" t="s">
        <v>347</v>
      </c>
      <c r="E32" s="18"/>
      <c r="F32" s="17" t="s">
        <v>239</v>
      </c>
      <c r="G32" s="19" t="s">
        <v>240</v>
      </c>
      <c r="H32" s="20">
        <v>1.85</v>
      </c>
      <c r="I32" s="20">
        <v>1.85</v>
      </c>
      <c r="J32" s="18" t="s">
        <v>57</v>
      </c>
      <c r="K32" s="18"/>
    </row>
    <row r="33" ht="27" customHeight="1" spans="1:11">
      <c r="A33" s="16" t="s">
        <v>175</v>
      </c>
      <c r="B33" s="17" t="s">
        <v>200</v>
      </c>
      <c r="C33" s="17"/>
      <c r="D33" s="18" t="s">
        <v>348</v>
      </c>
      <c r="E33" s="18"/>
      <c r="F33" s="17" t="s">
        <v>97</v>
      </c>
      <c r="G33" s="17" t="s">
        <v>56</v>
      </c>
      <c r="H33" s="20">
        <v>1.85</v>
      </c>
      <c r="I33" s="20">
        <v>1.85</v>
      </c>
      <c r="J33" s="18" t="s">
        <v>57</v>
      </c>
      <c r="K33" s="18"/>
    </row>
    <row r="34" ht="27" customHeight="1" spans="1:11">
      <c r="A34" s="16" t="s">
        <v>175</v>
      </c>
      <c r="B34" s="17" t="s">
        <v>200</v>
      </c>
      <c r="C34" s="17"/>
      <c r="D34" s="18" t="s">
        <v>349</v>
      </c>
      <c r="E34" s="18"/>
      <c r="F34" s="17" t="s">
        <v>97</v>
      </c>
      <c r="G34" s="17" t="s">
        <v>56</v>
      </c>
      <c r="H34" s="20">
        <v>1.85</v>
      </c>
      <c r="I34" s="20">
        <v>1.85</v>
      </c>
      <c r="J34" s="18" t="s">
        <v>57</v>
      </c>
      <c r="K34" s="18"/>
    </row>
    <row r="35" ht="27" customHeight="1" spans="1:11">
      <c r="A35" s="16" t="s">
        <v>175</v>
      </c>
      <c r="B35" s="17" t="s">
        <v>200</v>
      </c>
      <c r="C35" s="17"/>
      <c r="D35" s="18" t="s">
        <v>350</v>
      </c>
      <c r="E35" s="18"/>
      <c r="F35" s="17" t="s">
        <v>97</v>
      </c>
      <c r="G35" s="17" t="s">
        <v>56</v>
      </c>
      <c r="H35" s="20">
        <v>1.85</v>
      </c>
      <c r="I35" s="20">
        <v>1.85</v>
      </c>
      <c r="J35" s="18" t="s">
        <v>57</v>
      </c>
      <c r="K35" s="18"/>
    </row>
    <row r="36" ht="27" customHeight="1" spans="1:11">
      <c r="A36" s="16" t="s">
        <v>175</v>
      </c>
      <c r="B36" s="17" t="s">
        <v>200</v>
      </c>
      <c r="C36" s="17"/>
      <c r="D36" s="18" t="s">
        <v>351</v>
      </c>
      <c r="E36" s="18"/>
      <c r="F36" s="17" t="s">
        <v>97</v>
      </c>
      <c r="G36" s="17" t="s">
        <v>56</v>
      </c>
      <c r="H36" s="20">
        <v>1.85</v>
      </c>
      <c r="I36" s="20">
        <v>1.85</v>
      </c>
      <c r="J36" s="18" t="s">
        <v>57</v>
      </c>
      <c r="K36" s="18"/>
    </row>
    <row r="37" ht="27" customHeight="1" spans="1:11">
      <c r="A37" s="16" t="s">
        <v>175</v>
      </c>
      <c r="B37" s="17" t="s">
        <v>200</v>
      </c>
      <c r="C37" s="17"/>
      <c r="D37" s="18" t="s">
        <v>352</v>
      </c>
      <c r="E37" s="18"/>
      <c r="F37" s="17" t="s">
        <v>97</v>
      </c>
      <c r="G37" s="17" t="s">
        <v>56</v>
      </c>
      <c r="H37" s="20">
        <v>1.85</v>
      </c>
      <c r="I37" s="20">
        <v>1.85</v>
      </c>
      <c r="J37" s="18" t="s">
        <v>57</v>
      </c>
      <c r="K37" s="18"/>
    </row>
    <row r="38" ht="27" customHeight="1" spans="1:11">
      <c r="A38" s="16" t="s">
        <v>175</v>
      </c>
      <c r="B38" s="17" t="s">
        <v>200</v>
      </c>
      <c r="C38" s="17"/>
      <c r="D38" s="18" t="s">
        <v>353</v>
      </c>
      <c r="E38" s="18"/>
      <c r="F38" s="17" t="s">
        <v>97</v>
      </c>
      <c r="G38" s="17" t="s">
        <v>56</v>
      </c>
      <c r="H38" s="20">
        <v>1.85</v>
      </c>
      <c r="I38" s="20">
        <v>1.85</v>
      </c>
      <c r="J38" s="18" t="s">
        <v>57</v>
      </c>
      <c r="K38" s="18"/>
    </row>
    <row r="39" ht="27" customHeight="1" spans="1:11">
      <c r="A39" s="16" t="s">
        <v>175</v>
      </c>
      <c r="B39" s="17" t="s">
        <v>200</v>
      </c>
      <c r="C39" s="17"/>
      <c r="D39" s="18" t="s">
        <v>354</v>
      </c>
      <c r="E39" s="18"/>
      <c r="F39" s="17" t="s">
        <v>97</v>
      </c>
      <c r="G39" s="17" t="s">
        <v>56</v>
      </c>
      <c r="H39" s="20">
        <v>1.85</v>
      </c>
      <c r="I39" s="20">
        <v>1.85</v>
      </c>
      <c r="J39" s="18" t="s">
        <v>57</v>
      </c>
      <c r="K39" s="18"/>
    </row>
    <row r="40" ht="27" customHeight="1" spans="1:11">
      <c r="A40" s="16" t="s">
        <v>206</v>
      </c>
      <c r="B40" s="17" t="s">
        <v>207</v>
      </c>
      <c r="C40" s="17"/>
      <c r="D40" s="18" t="s">
        <v>355</v>
      </c>
      <c r="E40" s="18"/>
      <c r="F40" s="17" t="s">
        <v>356</v>
      </c>
      <c r="G40" s="17" t="s">
        <v>56</v>
      </c>
      <c r="H40" s="20">
        <v>4.28</v>
      </c>
      <c r="I40" s="20">
        <v>4.28</v>
      </c>
      <c r="J40" s="18" t="s">
        <v>57</v>
      </c>
      <c r="K40" s="18"/>
    </row>
    <row r="41" ht="27" customHeight="1" spans="1:11">
      <c r="A41" s="16" t="s">
        <v>206</v>
      </c>
      <c r="B41" s="17" t="s">
        <v>207</v>
      </c>
      <c r="C41" s="17"/>
      <c r="D41" s="18" t="s">
        <v>357</v>
      </c>
      <c r="E41" s="18"/>
      <c r="F41" s="17" t="s">
        <v>239</v>
      </c>
      <c r="G41" s="19" t="s">
        <v>240</v>
      </c>
      <c r="H41" s="20">
        <v>4.28</v>
      </c>
      <c r="I41" s="20">
        <v>4.28</v>
      </c>
      <c r="J41" s="18" t="s">
        <v>57</v>
      </c>
      <c r="K41" s="18"/>
    </row>
    <row r="42" ht="27" customHeight="1" spans="1:11">
      <c r="A42" s="16" t="s">
        <v>206</v>
      </c>
      <c r="B42" s="17" t="s">
        <v>207</v>
      </c>
      <c r="C42" s="17"/>
      <c r="D42" s="18" t="s">
        <v>358</v>
      </c>
      <c r="E42" s="18"/>
      <c r="F42" s="17" t="s">
        <v>219</v>
      </c>
      <c r="G42" s="19" t="s">
        <v>114</v>
      </c>
      <c r="H42" s="20">
        <v>4.32</v>
      </c>
      <c r="I42" s="20">
        <v>4.32</v>
      </c>
      <c r="J42" s="18" t="s">
        <v>57</v>
      </c>
      <c r="K42" s="18"/>
    </row>
    <row r="43" ht="27" customHeight="1" spans="1:11">
      <c r="A43" s="16" t="s">
        <v>206</v>
      </c>
      <c r="B43" s="17" t="s">
        <v>294</v>
      </c>
      <c r="C43" s="17"/>
      <c r="D43" s="18" t="s">
        <v>359</v>
      </c>
      <c r="E43" s="18"/>
      <c r="F43" s="17" t="s">
        <v>219</v>
      </c>
      <c r="G43" s="19" t="s">
        <v>114</v>
      </c>
      <c r="H43" s="20">
        <v>4.28</v>
      </c>
      <c r="I43" s="20">
        <v>4.28</v>
      </c>
      <c r="J43" s="18" t="s">
        <v>57</v>
      </c>
      <c r="K43" s="18"/>
    </row>
    <row r="44" ht="27" customHeight="1" spans="1:11">
      <c r="A44" s="16" t="s">
        <v>206</v>
      </c>
      <c r="B44" s="17" t="s">
        <v>211</v>
      </c>
      <c r="C44" s="17"/>
      <c r="D44" s="18" t="s">
        <v>360</v>
      </c>
      <c r="E44" s="18"/>
      <c r="F44" s="17" t="s">
        <v>219</v>
      </c>
      <c r="G44" s="19" t="s">
        <v>114</v>
      </c>
      <c r="H44" s="20">
        <v>4.28</v>
      </c>
      <c r="I44" s="20">
        <v>4.28</v>
      </c>
      <c r="J44" s="18" t="s">
        <v>57</v>
      </c>
      <c r="K44" s="18"/>
    </row>
    <row r="45" ht="27" customHeight="1" spans="1:11">
      <c r="A45" s="16" t="s">
        <v>206</v>
      </c>
      <c r="B45" s="17" t="s">
        <v>211</v>
      </c>
      <c r="C45" s="17"/>
      <c r="D45" s="18" t="s">
        <v>212</v>
      </c>
      <c r="E45" s="18"/>
      <c r="F45" s="17" t="s">
        <v>67</v>
      </c>
      <c r="G45" s="19" t="s">
        <v>56</v>
      </c>
      <c r="H45" s="20">
        <v>4.28</v>
      </c>
      <c r="I45" s="20">
        <v>4.28</v>
      </c>
      <c r="J45" s="18" t="s">
        <v>57</v>
      </c>
      <c r="K45" s="18"/>
    </row>
    <row r="46" ht="27" customHeight="1" spans="1:11">
      <c r="A46" s="16" t="s">
        <v>206</v>
      </c>
      <c r="B46" s="17" t="s">
        <v>211</v>
      </c>
      <c r="C46" s="17"/>
      <c r="D46" s="18" t="s">
        <v>122</v>
      </c>
      <c r="E46" s="18"/>
      <c r="F46" s="17" t="s">
        <v>106</v>
      </c>
      <c r="G46" s="19" t="s">
        <v>56</v>
      </c>
      <c r="H46" s="20">
        <v>4.28</v>
      </c>
      <c r="I46" s="20">
        <v>4.28</v>
      </c>
      <c r="J46" s="18" t="s">
        <v>57</v>
      </c>
      <c r="K46" s="18"/>
    </row>
    <row r="47" ht="27" customHeight="1" spans="1:11">
      <c r="A47" s="16" t="s">
        <v>217</v>
      </c>
      <c r="B47" s="17" t="s">
        <v>217</v>
      </c>
      <c r="C47" s="17"/>
      <c r="D47" s="18" t="s">
        <v>361</v>
      </c>
      <c r="E47" s="18"/>
      <c r="F47" s="17" t="s">
        <v>219</v>
      </c>
      <c r="G47" s="19" t="s">
        <v>114</v>
      </c>
      <c r="H47" s="20">
        <v>5</v>
      </c>
      <c r="I47" s="20">
        <v>5</v>
      </c>
      <c r="J47" s="18" t="s">
        <v>57</v>
      </c>
      <c r="K47" s="18"/>
    </row>
    <row r="48" ht="27" customHeight="1" spans="1:11">
      <c r="A48" s="16" t="s">
        <v>217</v>
      </c>
      <c r="B48" s="17" t="s">
        <v>217</v>
      </c>
      <c r="C48" s="17"/>
      <c r="D48" s="18" t="s">
        <v>362</v>
      </c>
      <c r="E48" s="18"/>
      <c r="F48" s="17" t="s">
        <v>219</v>
      </c>
      <c r="G48" s="19" t="s">
        <v>114</v>
      </c>
      <c r="H48" s="20">
        <v>5</v>
      </c>
      <c r="I48" s="20">
        <v>5</v>
      </c>
      <c r="J48" s="18" t="s">
        <v>57</v>
      </c>
      <c r="K48" s="18"/>
    </row>
    <row r="49" ht="12" hidden="1" customHeight="1" spans="1:11">
      <c r="A49" s="17"/>
      <c r="B49" s="17"/>
      <c r="C49" s="17"/>
      <c r="D49" s="18"/>
      <c r="E49" s="17"/>
      <c r="F49" s="17"/>
      <c r="G49" s="17"/>
      <c r="H49" s="17"/>
      <c r="I49" s="17"/>
      <c r="J49" s="17"/>
      <c r="K49" s="18"/>
    </row>
    <row r="50" ht="21" customHeight="1" spans="1:11">
      <c r="A50" s="21" t="s">
        <v>220</v>
      </c>
      <c r="B50" s="21"/>
      <c r="C50" s="21"/>
      <c r="D50" s="21"/>
      <c r="E50" s="21"/>
      <c r="F50" s="21"/>
      <c r="G50" s="21"/>
      <c r="H50" s="22">
        <v>100</v>
      </c>
      <c r="I50" s="27">
        <v>96.72</v>
      </c>
      <c r="J50" s="16"/>
      <c r="K50" s="16"/>
    </row>
    <row r="51" ht="17.45" hidden="1" customHeight="1" spans="1:11">
      <c r="A51" s="21"/>
      <c r="B51" s="21"/>
      <c r="C51" s="21"/>
      <c r="D51" s="21"/>
      <c r="E51" s="21"/>
      <c r="F51" s="21"/>
      <c r="G51" s="28"/>
      <c r="H51" s="28"/>
      <c r="I51" s="29"/>
      <c r="J51" s="29"/>
      <c r="K51" s="30"/>
    </row>
  </sheetData>
  <mergeCells count="116">
    <mergeCell ref="A1:K1"/>
    <mergeCell ref="B2:K2"/>
    <mergeCell ref="B3:D3"/>
    <mergeCell ref="F3:K3"/>
    <mergeCell ref="A4:K4"/>
    <mergeCell ref="D5:E5"/>
    <mergeCell ref="F5:G5"/>
    <mergeCell ref="I5:J5"/>
    <mergeCell ref="D6:E6"/>
    <mergeCell ref="F6:G6"/>
    <mergeCell ref="I6:J6"/>
    <mergeCell ref="A7:B7"/>
    <mergeCell ref="D7:E7"/>
    <mergeCell ref="F7:G7"/>
    <mergeCell ref="I7:J7"/>
    <mergeCell ref="A8:B8"/>
    <mergeCell ref="D8:E8"/>
    <mergeCell ref="F8:G8"/>
    <mergeCell ref="I8:J8"/>
    <mergeCell ref="A9:B9"/>
    <mergeCell ref="D9:E9"/>
    <mergeCell ref="F9:G9"/>
    <mergeCell ref="I9:J9"/>
    <mergeCell ref="B10:E10"/>
    <mergeCell ref="F10:K10"/>
    <mergeCell ref="B11:E11"/>
    <mergeCell ref="F11:K11"/>
    <mergeCell ref="B12:C12"/>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D22:E22"/>
    <mergeCell ref="J22:K22"/>
    <mergeCell ref="D23:E23"/>
    <mergeCell ref="J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B43:C43"/>
    <mergeCell ref="D43:E43"/>
    <mergeCell ref="J43:K43"/>
    <mergeCell ref="D44:E44"/>
    <mergeCell ref="J44:K44"/>
    <mergeCell ref="D45:E45"/>
    <mergeCell ref="J45:K45"/>
    <mergeCell ref="D46:E46"/>
    <mergeCell ref="J46:K46"/>
    <mergeCell ref="D47:E47"/>
    <mergeCell ref="J47:K47"/>
    <mergeCell ref="D48:E48"/>
    <mergeCell ref="J48:K48"/>
    <mergeCell ref="A50:G50"/>
    <mergeCell ref="J50:K50"/>
    <mergeCell ref="A10:A11"/>
    <mergeCell ref="A13:A39"/>
    <mergeCell ref="A40:A46"/>
    <mergeCell ref="A47:A48"/>
    <mergeCell ref="B13:C25"/>
    <mergeCell ref="B26:C32"/>
    <mergeCell ref="B33:C39"/>
    <mergeCell ref="B40:C42"/>
    <mergeCell ref="B44:C46"/>
    <mergeCell ref="B47:C48"/>
    <mergeCell ref="A5:B6"/>
  </mergeCells>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甘肃省人民代表大会常务委员会办公厅整体支出绩效自评表</vt:lpstr>
      <vt:lpstr>部门预算项目支出绩效自评结果汇总表</vt:lpstr>
      <vt:lpstr>办报补贴-人之声报社（部门本级）</vt:lpstr>
      <vt:lpstr>办刊补贴-人大研究杂志社（部门本级）</vt:lpstr>
      <vt:lpstr>各委员会及研究室专项经费（部门本级）</vt:lpstr>
      <vt:lpstr>管护费（部门本级）</vt:lpstr>
      <vt:lpstr>立法经费（部门本级）</vt:lpstr>
      <vt:lpstr>全国人大代表集中经费及在北京期间费用（部门本级）</vt:lpstr>
      <vt:lpstr>全省人代会经费（部门本级）</vt:lpstr>
      <vt:lpstr>省人大常委会会议费（部门本级）</vt:lpstr>
      <vt:lpstr>省人大代表活动及培训费（部门本级）</vt:lpstr>
      <vt:lpstr>网络运维费（部门本级）</vt:lpstr>
      <vt:lpstr>文印及保密工作经费（部门本级）</vt:lpstr>
      <vt:lpstr>物业管理费（部门本级）</vt:lpstr>
      <vt:lpstr>业务费（部门本级）</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段继波</cp:lastModifiedBy>
  <dcterms:created xsi:type="dcterms:W3CDTF">2020-04-19T13:25:00Z</dcterms:created>
  <cp:lastPrinted>2022-01-28T10:04:00Z</cp:lastPrinted>
  <dcterms:modified xsi:type="dcterms:W3CDTF">2022-04-18T01:20:23Z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y fmtid="{D5CDD505-2E9C-101B-9397-08002B2CF9AE}" pid="3" name="ICV">
    <vt:lpwstr>93DF92581D354D6DB1C9FBA3A1D8D47C</vt:lpwstr>
  </property>
</Properties>
</file>